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1475" windowHeight="12555" activeTab="1"/>
  </bookViews>
  <sheets>
    <sheet name="Expenses" sheetId="1" r:id="rId1"/>
    <sheet name="Incom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9" i="2"/>
  <c r="P19"/>
  <c r="F19"/>
  <c r="G19"/>
  <c r="F41" i="1"/>
  <c r="D41"/>
  <c r="B41"/>
  <c r="H41"/>
  <c r="U25"/>
  <c r="X48"/>
  <c r="Y43"/>
  <c r="Y42"/>
  <c r="Y48" s="1"/>
  <c r="X38"/>
  <c r="V38"/>
  <c r="S38"/>
  <c r="U38"/>
  <c r="Q30"/>
  <c r="Q31"/>
  <c r="Q32"/>
  <c r="Q33"/>
  <c r="Q34"/>
  <c r="Q35"/>
  <c r="Q36"/>
  <c r="Q29"/>
  <c r="Q38" s="1"/>
  <c r="Y31"/>
  <c r="Y32"/>
  <c r="Y33"/>
  <c r="Y34"/>
  <c r="Y35"/>
  <c r="Y36"/>
  <c r="Y37"/>
  <c r="Y30"/>
  <c r="Y38" s="1"/>
  <c r="X25"/>
  <c r="Y16"/>
  <c r="Y18"/>
  <c r="Y19"/>
  <c r="Y25" s="1"/>
  <c r="Y15"/>
  <c r="P25"/>
  <c r="Q11"/>
  <c r="Q25" s="1"/>
  <c r="Q12"/>
  <c r="Q13"/>
  <c r="Q15"/>
  <c r="Q16"/>
  <c r="Q18"/>
  <c r="Q19"/>
  <c r="H33"/>
  <c r="F33"/>
  <c r="D33"/>
  <c r="B33"/>
</calcChain>
</file>

<file path=xl/sharedStrings.xml><?xml version="1.0" encoding="utf-8"?>
<sst xmlns="http://schemas.openxmlformats.org/spreadsheetml/2006/main" count="241" uniqueCount="137">
  <si>
    <t>Services, event costs</t>
  </si>
  <si>
    <t>Room Fees</t>
  </si>
  <si>
    <t xml:space="preserve"> </t>
  </si>
  <si>
    <t>Grand Ballroom</t>
  </si>
  <si>
    <t>Aspen</t>
  </si>
  <si>
    <t>Riverside A</t>
  </si>
  <si>
    <t>Riverside B</t>
  </si>
  <si>
    <t>Total room usage</t>
  </si>
  <si>
    <t>Estimated Count</t>
  </si>
  <si>
    <t>Estimated Unit cost</t>
  </si>
  <si>
    <t>Estimated Cost</t>
  </si>
  <si>
    <t>Actual Count</t>
  </si>
  <si>
    <t>Actual Cost</t>
  </si>
  <si>
    <t>Spring 2013</t>
  </si>
  <si>
    <t>Event Budget for District 35 Spring Toastmasters Convention</t>
  </si>
  <si>
    <t>Total expenses:</t>
  </si>
  <si>
    <t>Expenses Details</t>
  </si>
  <si>
    <t>Actual unit Cost</t>
  </si>
  <si>
    <t>Actual cost</t>
  </si>
  <si>
    <t>Snacks, drinks, service</t>
  </si>
  <si>
    <t>Ballroom</t>
  </si>
  <si>
    <t>Atrium</t>
  </si>
  <si>
    <t>North</t>
  </si>
  <si>
    <t>Fleetwing</t>
  </si>
  <si>
    <t>Boardroom</t>
  </si>
  <si>
    <t>Coffee - Reg. (Saturday)</t>
  </si>
  <si>
    <t>Coffee - Decaf. (Saturday)</t>
  </si>
  <si>
    <t>Fruit juices</t>
  </si>
  <si>
    <t>Checking Account checks</t>
  </si>
  <si>
    <t>Checking Account Charge</t>
  </si>
  <si>
    <t>Snacks (Friday) feeds 50</t>
  </si>
  <si>
    <t xml:space="preserve">Snacks (Friday) </t>
  </si>
  <si>
    <t>Color Guard Honorarium</t>
  </si>
  <si>
    <t>Snacks (Saturday) first timers event</t>
  </si>
  <si>
    <t>Speaker's welcome basket</t>
  </si>
  <si>
    <t>Chairman Expense</t>
  </si>
  <si>
    <t>Cash Bar Fee - PDG Dinner</t>
  </si>
  <si>
    <t>Friday Night Fun Night</t>
  </si>
  <si>
    <t>Cash Bar Fee - Banquet</t>
  </si>
  <si>
    <t>A/V Screens</t>
  </si>
  <si>
    <t>Audio</t>
  </si>
  <si>
    <t>Audio (donated by member)</t>
  </si>
  <si>
    <t>Total Service Charge - Hotel</t>
  </si>
  <si>
    <t>Total Service Charge - Hotel - food expenses</t>
  </si>
  <si>
    <t>Printing - programs, posters</t>
  </si>
  <si>
    <t>Name Badges</t>
  </si>
  <si>
    <t>Name Badges - borrowed from Visitor's Center</t>
  </si>
  <si>
    <t>Place Cards</t>
  </si>
  <si>
    <t>Place Cards - donated by Convention Chair</t>
  </si>
  <si>
    <t xml:space="preserve">Meal Tickets </t>
  </si>
  <si>
    <t>Meal Tickets  - donated by Convention Chair</t>
  </si>
  <si>
    <t>Totals</t>
  </si>
  <si>
    <t>Supplies &amp; printer ink</t>
  </si>
  <si>
    <t>Printing -  donated by Convention &amp; Reg Chair</t>
  </si>
  <si>
    <t>Snacks for welcome bags</t>
  </si>
  <si>
    <t>First timer ribbons</t>
  </si>
  <si>
    <t>First timer ribbons -pd by district</t>
  </si>
  <si>
    <t>Meals</t>
  </si>
  <si>
    <t>Meals - note, these include all protocol meals (28 lunch, 14 dinner)</t>
  </si>
  <si>
    <t xml:space="preserve">Ribbons for convention volunteers </t>
  </si>
  <si>
    <t>PDG Dinner Overage - covered by district</t>
  </si>
  <si>
    <t>PDG Dinner - covered by district</t>
  </si>
  <si>
    <t>DTM Medallions</t>
  </si>
  <si>
    <t>Lunch Chicken Salad</t>
  </si>
  <si>
    <t>Lunch Cod</t>
  </si>
  <si>
    <t xml:space="preserve">Trophies, awards and engraving </t>
  </si>
  <si>
    <t>Lunch Turkey Club</t>
  </si>
  <si>
    <t>Lunch Tenderloin Tips</t>
  </si>
  <si>
    <t>Copies for educational sessions</t>
  </si>
  <si>
    <t>Lunch Specal</t>
  </si>
  <si>
    <t>Lunch Veg Tian</t>
  </si>
  <si>
    <t>Dinner Chicken Marsala</t>
  </si>
  <si>
    <t>Dinner Chicken Jackson</t>
  </si>
  <si>
    <t>Dinner Pork Loin</t>
  </si>
  <si>
    <t>Dinner Stuffed pork chop</t>
  </si>
  <si>
    <t>Dinner Walleye</t>
  </si>
  <si>
    <t>Dinner Veg Lasagna</t>
  </si>
  <si>
    <t>Refunds</t>
  </si>
  <si>
    <t>Dinner Special</t>
  </si>
  <si>
    <t>Special Dietary Meals</t>
  </si>
  <si>
    <t>Meal Refunds</t>
  </si>
  <si>
    <t>Dinner Dessert</t>
  </si>
  <si>
    <t>Estimated</t>
  </si>
  <si>
    <t>Actual</t>
  </si>
  <si>
    <t>Average unit Cost</t>
  </si>
  <si>
    <t>Total Expense</t>
  </si>
  <si>
    <r>
      <t xml:space="preserve">Protocol - Comp </t>
    </r>
    <r>
      <rPr>
        <b/>
        <sz val="9"/>
        <color indexed="30"/>
        <rFont val="Tahoma"/>
        <family val="2"/>
      </rPr>
      <t>(Meals not included above as "Dinner &amp; Lunch" expense)</t>
    </r>
  </si>
  <si>
    <t>Complimentary items</t>
  </si>
  <si>
    <t>C&amp;L Award Lunch</t>
  </si>
  <si>
    <t>Estimate - Protocol lunch - note, these are already included in the meals expense above</t>
  </si>
  <si>
    <t>Lunch</t>
  </si>
  <si>
    <t>Estimate - Protocol dinner - note, these are already included in the meals expense above</t>
  </si>
  <si>
    <t>Dinner</t>
  </si>
  <si>
    <t>Area Governor Lunch</t>
  </si>
  <si>
    <t>Room for Governor</t>
  </si>
  <si>
    <t>Hotel room, 2 nights for Area Governor</t>
  </si>
  <si>
    <t>Room for Speaker</t>
  </si>
  <si>
    <t>Hotel room, 2 nights for Keynote Speaker</t>
  </si>
  <si>
    <t>Totals - protocol meals are already counted in the meals section</t>
  </si>
  <si>
    <t>Spring 2014</t>
  </si>
  <si>
    <t>20% Svc Chg</t>
  </si>
  <si>
    <t>18% Svc Chg</t>
  </si>
  <si>
    <t>Estimates are in RED</t>
  </si>
  <si>
    <t>Refunds for overpayment</t>
  </si>
  <si>
    <t xml:space="preserve"> District 35 Spring Toastmasters Convention - Income Summary</t>
  </si>
  <si>
    <t>Income  2013</t>
  </si>
  <si>
    <t>Income  2014</t>
  </si>
  <si>
    <t>Estimated 2013</t>
  </si>
  <si>
    <t>Actual 2013</t>
  </si>
  <si>
    <t>Estimated 2014</t>
  </si>
  <si>
    <t>Actual 2014</t>
  </si>
  <si>
    <t>Total income</t>
  </si>
  <si>
    <t>Registration and Meals</t>
  </si>
  <si>
    <t>Registered</t>
  </si>
  <si>
    <t>Member @</t>
  </si>
  <si>
    <t>Non-Member @</t>
  </si>
  <si>
    <t>Club Registration</t>
  </si>
  <si>
    <t>Lunch Chicken Salad  @</t>
  </si>
  <si>
    <t>Lunch Tips  @</t>
  </si>
  <si>
    <t>LunchTurkey Club  @</t>
  </si>
  <si>
    <t>Lunch Cod  @</t>
  </si>
  <si>
    <t>Lunch Special  @</t>
  </si>
  <si>
    <t>Lunch Veg  @</t>
  </si>
  <si>
    <t>Dinner Chicken Marsala @</t>
  </si>
  <si>
    <t>Dinner Pork @</t>
  </si>
  <si>
    <t>Dinner Roast Pork Loin @</t>
  </si>
  <si>
    <t>Dinner Chicken @</t>
  </si>
  <si>
    <t>Dinner Walleye @</t>
  </si>
  <si>
    <t>Dinner Veg @</t>
  </si>
  <si>
    <t>Dietary Lunch@</t>
  </si>
  <si>
    <t>Dinner Special @</t>
  </si>
  <si>
    <t>Dietary Dinner@</t>
  </si>
  <si>
    <t>Ads in program</t>
  </si>
  <si>
    <t>Covers @</t>
  </si>
  <si>
    <t>Half-pages @</t>
  </si>
  <si>
    <t>Quarter-pages @</t>
  </si>
  <si>
    <t>Ribbons for convention volunteers - donated</t>
  </si>
</sst>
</file>

<file path=xl/styles.xml><?xml version="1.0" encoding="utf-8"?>
<styleSheet xmlns="http://schemas.openxmlformats.org/spreadsheetml/2006/main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[Red]\(0\)"/>
  </numFmts>
  <fonts count="32">
    <font>
      <sz val="11"/>
      <color theme="1"/>
      <name val="Calibri"/>
      <family val="2"/>
      <scheme val="minor"/>
    </font>
    <font>
      <sz val="10"/>
      <name val="Arial"/>
    </font>
    <font>
      <b/>
      <sz val="18"/>
      <color indexed="9"/>
      <name val="Tahoma"/>
      <family val="2"/>
    </font>
    <font>
      <sz val="10"/>
      <color indexed="9"/>
      <name val="Tahoma"/>
      <family val="2"/>
    </font>
    <font>
      <sz val="10"/>
      <name val="Tahoma"/>
      <family val="2"/>
    </font>
    <font>
      <b/>
      <sz val="16"/>
      <color indexed="6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8"/>
      <color indexed="9"/>
      <name val="Tahoma"/>
      <family val="2"/>
    </font>
    <font>
      <sz val="10"/>
      <color indexed="62"/>
      <name val="Tahoma"/>
      <family val="2"/>
    </font>
    <font>
      <b/>
      <sz val="12"/>
      <color indexed="62"/>
      <name val="Tahoma"/>
      <family val="2"/>
    </font>
    <font>
      <b/>
      <sz val="9"/>
      <color indexed="9"/>
      <name val="Tahoma"/>
      <family val="2"/>
    </font>
    <font>
      <sz val="9"/>
      <color indexed="9"/>
      <name val="Tahoma"/>
      <family val="2"/>
    </font>
    <font>
      <sz val="8"/>
      <name val="Tahoma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9"/>
      <color indexed="10"/>
      <name val="Tahoma"/>
      <family val="2"/>
    </font>
    <font>
      <b/>
      <sz val="16"/>
      <color indexed="8"/>
      <name val="Tahoma"/>
      <family val="2"/>
    </font>
    <font>
      <b/>
      <sz val="14"/>
      <color indexed="8"/>
      <name val="Tahoma"/>
      <family val="2"/>
    </font>
    <font>
      <b/>
      <sz val="10"/>
      <color indexed="8"/>
      <name val="Tahoma"/>
      <family val="2"/>
    </font>
    <font>
      <sz val="10"/>
      <name val="Arial"/>
      <family val="2"/>
    </font>
    <font>
      <b/>
      <sz val="9"/>
      <color indexed="30"/>
      <name val="Tahoma"/>
      <family val="2"/>
    </font>
    <font>
      <b/>
      <u/>
      <sz val="8"/>
      <name val="Tahoma"/>
      <family val="2"/>
    </font>
    <font>
      <u/>
      <sz val="10"/>
      <name val="Arial"/>
      <family val="2"/>
    </font>
    <font>
      <b/>
      <sz val="8"/>
      <color indexed="10"/>
      <name val="Tahoma"/>
      <family val="2"/>
    </font>
    <font>
      <b/>
      <sz val="9"/>
      <color rgb="FF002060"/>
      <name val="Tahoma"/>
      <family val="2"/>
    </font>
    <font>
      <sz val="9"/>
      <color rgb="FF002060"/>
      <name val="Tahoma"/>
      <family val="2"/>
    </font>
    <font>
      <sz val="10"/>
      <color rgb="FF0070C0"/>
      <name val="Tahoma"/>
      <family val="2"/>
    </font>
    <font>
      <b/>
      <sz val="9"/>
      <color rgb="FFC00000"/>
      <name val="Tahoma"/>
      <family val="2"/>
    </font>
    <font>
      <sz val="10"/>
      <color rgb="FFC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2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 style="thin">
        <color indexed="62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/>
      <bottom style="thin">
        <color indexed="62"/>
      </bottom>
      <diagonal/>
    </border>
    <border>
      <left/>
      <right/>
      <top style="medium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 style="medium">
        <color indexed="62"/>
      </top>
      <bottom/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2"/>
      </top>
      <bottom/>
      <diagonal/>
    </border>
    <border>
      <left/>
      <right/>
      <top style="medium">
        <color indexed="62"/>
      </top>
      <bottom/>
      <diagonal/>
    </border>
    <border>
      <left/>
      <right style="medium">
        <color indexed="64"/>
      </right>
      <top style="medium">
        <color indexed="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2"/>
      </bottom>
      <diagonal/>
    </border>
    <border>
      <left/>
      <right/>
      <top style="medium">
        <color indexed="64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 style="double">
        <color indexed="62"/>
      </bottom>
      <diagonal/>
    </border>
    <border>
      <left style="medium">
        <color indexed="64"/>
      </left>
      <right/>
      <top style="medium">
        <color indexed="62"/>
      </top>
      <bottom style="medium">
        <color indexed="62"/>
      </bottom>
      <diagonal/>
    </border>
    <border>
      <left/>
      <right style="medium">
        <color indexed="64"/>
      </right>
      <top style="medium">
        <color indexed="62"/>
      </top>
      <bottom style="medium">
        <color indexed="62"/>
      </bottom>
      <diagonal/>
    </border>
    <border>
      <left style="medium">
        <color indexed="64"/>
      </left>
      <right/>
      <top style="medium">
        <color indexed="62"/>
      </top>
      <bottom style="thin">
        <color indexed="62"/>
      </bottom>
      <diagonal/>
    </border>
    <border>
      <left/>
      <right style="medium">
        <color indexed="64"/>
      </right>
      <top style="medium">
        <color indexed="62"/>
      </top>
      <bottom style="thin">
        <color indexed="62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2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21">
    <xf numFmtId="0" fontId="0" fillId="0" borderId="0" xfId="0"/>
    <xf numFmtId="164" fontId="5" fillId="10" borderId="29" xfId="1" applyNumberFormat="1" applyFont="1" applyFill="1" applyBorder="1" applyAlignment="1">
      <alignment horizontal="center"/>
    </xf>
    <xf numFmtId="164" fontId="5" fillId="10" borderId="42" xfId="1" applyNumberFormat="1" applyFont="1" applyFill="1" applyBorder="1" applyAlignment="1">
      <alignment horizontal="center"/>
    </xf>
    <xf numFmtId="164" fontId="5" fillId="12" borderId="42" xfId="1" applyNumberFormat="1" applyFont="1" applyFill="1" applyBorder="1" applyAlignment="1">
      <alignment horizontal="center"/>
    </xf>
    <xf numFmtId="0" fontId="1" fillId="0" borderId="0" xfId="1"/>
    <xf numFmtId="0" fontId="4" fillId="0" borderId="0" xfId="1" applyFont="1"/>
    <xf numFmtId="0" fontId="4" fillId="0" borderId="1" xfId="1" applyFont="1" applyBorder="1"/>
    <xf numFmtId="0" fontId="6" fillId="0" borderId="1" xfId="1" applyFont="1" applyBorder="1"/>
    <xf numFmtId="0" fontId="9" fillId="0" borderId="2" xfId="1" applyNumberFormat="1" applyFont="1" applyFill="1" applyBorder="1" applyAlignment="1" applyProtection="1"/>
    <xf numFmtId="0" fontId="4" fillId="0" borderId="4" xfId="1" applyFont="1" applyBorder="1"/>
    <xf numFmtId="8" fontId="8" fillId="2" borderId="7" xfId="1" applyNumberFormat="1" applyFont="1" applyFill="1" applyBorder="1"/>
    <xf numFmtId="0" fontId="8" fillId="0" borderId="11" xfId="1" applyNumberFormat="1" applyFont="1" applyFill="1" applyBorder="1" applyAlignment="1" applyProtection="1"/>
    <xf numFmtId="0" fontId="4" fillId="0" borderId="9" xfId="1" applyFont="1" applyBorder="1"/>
    <xf numFmtId="0" fontId="4" fillId="0" borderId="0" xfId="1" applyFont="1" applyBorder="1"/>
    <xf numFmtId="8" fontId="8" fillId="0" borderId="0" xfId="1" applyNumberFormat="1" applyFont="1" applyFill="1" applyBorder="1"/>
    <xf numFmtId="0" fontId="18" fillId="4" borderId="10" xfId="1" applyNumberFormat="1" applyFont="1" applyFill="1" applyBorder="1" applyAlignment="1" applyProtection="1"/>
    <xf numFmtId="0" fontId="4" fillId="0" borderId="12" xfId="1" applyFont="1" applyBorder="1"/>
    <xf numFmtId="8" fontId="4" fillId="0" borderId="0" xfId="1" applyNumberFormat="1" applyFont="1"/>
    <xf numFmtId="0" fontId="17" fillId="0" borderId="0" xfId="1" applyFont="1"/>
    <xf numFmtId="0" fontId="15" fillId="0" borderId="0" xfId="1" applyFont="1"/>
    <xf numFmtId="8" fontId="1" fillId="0" borderId="0" xfId="1" applyNumberFormat="1"/>
    <xf numFmtId="0" fontId="4" fillId="0" borderId="12" xfId="1" applyNumberFormat="1" applyFont="1" applyFill="1" applyBorder="1" applyAlignment="1" applyProtection="1"/>
    <xf numFmtId="0" fontId="4" fillId="0" borderId="12" xfId="1" applyNumberFormat="1" applyFont="1" applyFill="1" applyBorder="1" applyAlignment="1" applyProtection="1">
      <alignment horizontal="left" indent="2"/>
    </xf>
    <xf numFmtId="8" fontId="17" fillId="0" borderId="0" xfId="1" applyNumberFormat="1" applyFont="1" applyBorder="1" applyAlignment="1">
      <alignment horizontal="left"/>
    </xf>
    <xf numFmtId="0" fontId="4" fillId="0" borderId="14" xfId="1" applyFont="1" applyBorder="1"/>
    <xf numFmtId="8" fontId="4" fillId="8" borderId="9" xfId="1" applyNumberFormat="1" applyFont="1" applyFill="1" applyBorder="1"/>
    <xf numFmtId="164" fontId="13" fillId="9" borderId="15" xfId="1" applyNumberFormat="1" applyFont="1" applyFill="1" applyBorder="1" applyAlignment="1" applyProtection="1"/>
    <xf numFmtId="8" fontId="14" fillId="9" borderId="16" xfId="1" applyNumberFormat="1" applyFont="1" applyFill="1" applyBorder="1" applyAlignment="1" applyProtection="1">
      <alignment horizontal="right"/>
    </xf>
    <xf numFmtId="164" fontId="14" fillId="9" borderId="16" xfId="1" applyNumberFormat="1" applyFont="1" applyFill="1" applyBorder="1" applyAlignment="1" applyProtection="1">
      <alignment horizontal="right"/>
    </xf>
    <xf numFmtId="8" fontId="14" fillId="9" borderId="17" xfId="1" applyNumberFormat="1" applyFont="1" applyFill="1" applyBorder="1" applyAlignment="1" applyProtection="1">
      <alignment horizontal="right"/>
    </xf>
    <xf numFmtId="164" fontId="4" fillId="10" borderId="18" xfId="1" applyNumberFormat="1" applyFont="1" applyFill="1" applyBorder="1" applyAlignment="1" applyProtection="1"/>
    <xf numFmtId="8" fontId="4" fillId="10" borderId="9" xfId="1" applyNumberFormat="1" applyFont="1" applyFill="1" applyBorder="1" applyAlignment="1" applyProtection="1">
      <alignment horizontal="right"/>
    </xf>
    <xf numFmtId="164" fontId="4" fillId="10" borderId="9" xfId="1" applyNumberFormat="1" applyFont="1" applyFill="1" applyBorder="1" applyAlignment="1" applyProtection="1"/>
    <xf numFmtId="8" fontId="4" fillId="10" borderId="19" xfId="1" applyNumberFormat="1" applyFont="1" applyFill="1" applyBorder="1" applyAlignment="1" applyProtection="1">
      <alignment horizontal="right"/>
    </xf>
    <xf numFmtId="8" fontId="4" fillId="10" borderId="12" xfId="1" applyNumberFormat="1" applyFont="1" applyFill="1" applyBorder="1" applyAlignment="1" applyProtection="1">
      <alignment horizontal="right"/>
    </xf>
    <xf numFmtId="164" fontId="4" fillId="10" borderId="18" xfId="1" applyNumberFormat="1" applyFont="1" applyFill="1" applyBorder="1"/>
    <xf numFmtId="8" fontId="4" fillId="10" borderId="9" xfId="1" applyNumberFormat="1" applyFont="1" applyFill="1" applyBorder="1"/>
    <xf numFmtId="164" fontId="4" fillId="10" borderId="9" xfId="1" applyNumberFormat="1" applyFont="1" applyFill="1" applyBorder="1"/>
    <xf numFmtId="0" fontId="8" fillId="0" borderId="0" xfId="1" applyNumberFormat="1" applyFont="1" applyFill="1" applyBorder="1" applyAlignment="1" applyProtection="1"/>
    <xf numFmtId="8" fontId="4" fillId="10" borderId="14" xfId="1" applyNumberFormat="1" applyFont="1" applyFill="1" applyBorder="1" applyAlignment="1" applyProtection="1">
      <alignment horizontal="right"/>
    </xf>
    <xf numFmtId="164" fontId="8" fillId="10" borderId="21" xfId="1" applyNumberFormat="1" applyFont="1" applyFill="1" applyBorder="1" applyAlignment="1" applyProtection="1"/>
    <xf numFmtId="8" fontId="4" fillId="10" borderId="19" xfId="1" applyNumberFormat="1" applyFont="1" applyFill="1" applyBorder="1"/>
    <xf numFmtId="8" fontId="24" fillId="10" borderId="0" xfId="1" applyNumberFormat="1" applyFont="1" applyFill="1" applyBorder="1" applyAlignment="1">
      <alignment horizontal="center"/>
    </xf>
    <xf numFmtId="164" fontId="25" fillId="10" borderId="0" xfId="1" applyNumberFormat="1" applyFont="1" applyFill="1" applyBorder="1" applyAlignment="1">
      <alignment horizontal="center"/>
    </xf>
    <xf numFmtId="8" fontId="24" fillId="10" borderId="24" xfId="1" applyNumberFormat="1" applyFont="1" applyFill="1" applyBorder="1" applyAlignment="1">
      <alignment horizontal="center"/>
    </xf>
    <xf numFmtId="8" fontId="8" fillId="10" borderId="26" xfId="1" applyNumberFormat="1" applyFont="1" applyFill="1" applyBorder="1"/>
    <xf numFmtId="164" fontId="1" fillId="10" borderId="26" xfId="1" applyNumberFormat="1" applyFill="1" applyBorder="1"/>
    <xf numFmtId="8" fontId="8" fillId="10" borderId="27" xfId="1" applyNumberFormat="1" applyFont="1" applyFill="1" applyBorder="1"/>
    <xf numFmtId="0" fontId="20" fillId="0" borderId="1" xfId="1" applyFont="1" applyBorder="1"/>
    <xf numFmtId="8" fontId="13" fillId="9" borderId="16" xfId="1" applyNumberFormat="1" applyFont="1" applyFill="1" applyBorder="1" applyAlignment="1" applyProtection="1">
      <alignment horizontal="right"/>
    </xf>
    <xf numFmtId="8" fontId="4" fillId="10" borderId="9" xfId="1" applyNumberFormat="1" applyFont="1" applyFill="1" applyBorder="1" applyAlignment="1">
      <alignment horizontal="right"/>
    </xf>
    <xf numFmtId="9" fontId="4" fillId="10" borderId="9" xfId="1" applyNumberFormat="1" applyFont="1" applyFill="1" applyBorder="1"/>
    <xf numFmtId="8" fontId="8" fillId="10" borderId="7" xfId="1" applyNumberFormat="1" applyFont="1" applyFill="1" applyBorder="1" applyAlignment="1" applyProtection="1">
      <alignment horizontal="right"/>
    </xf>
    <xf numFmtId="164" fontId="8" fillId="10" borderId="7" xfId="1" applyNumberFormat="1" applyFont="1" applyFill="1" applyBorder="1" applyAlignment="1" applyProtection="1">
      <alignment horizontal="right"/>
    </xf>
    <xf numFmtId="8" fontId="4" fillId="10" borderId="28" xfId="1" applyNumberFormat="1" applyFont="1" applyFill="1" applyBorder="1" applyAlignment="1">
      <alignment horizontal="right"/>
    </xf>
    <xf numFmtId="164" fontId="29" fillId="10" borderId="9" xfId="1" applyNumberFormat="1" applyFont="1" applyFill="1" applyBorder="1" applyAlignment="1" applyProtection="1"/>
    <xf numFmtId="8" fontId="29" fillId="10" borderId="9" xfId="1" applyNumberFormat="1" applyFont="1" applyFill="1" applyBorder="1" applyAlignment="1" applyProtection="1">
      <alignment horizontal="right"/>
    </xf>
    <xf numFmtId="164" fontId="4" fillId="10" borderId="9" xfId="1" applyNumberFormat="1" applyFont="1" applyFill="1" applyBorder="1" applyAlignment="1" applyProtection="1">
      <alignment horizontal="right"/>
    </xf>
    <xf numFmtId="164" fontId="4" fillId="10" borderId="14" xfId="1" applyNumberFormat="1" applyFont="1" applyFill="1" applyBorder="1" applyAlignment="1" applyProtection="1">
      <alignment horizontal="right"/>
    </xf>
    <xf numFmtId="0" fontId="4" fillId="0" borderId="12" xfId="1" applyFont="1" applyBorder="1" applyAlignment="1">
      <alignment vertical="justify"/>
    </xf>
    <xf numFmtId="0" fontId="4" fillId="0" borderId="28" xfId="1" applyFont="1" applyBorder="1"/>
    <xf numFmtId="0" fontId="29" fillId="0" borderId="12" xfId="1" applyNumberFormat="1" applyFont="1" applyFill="1" applyBorder="1" applyAlignment="1" applyProtection="1"/>
    <xf numFmtId="164" fontId="29" fillId="10" borderId="18" xfId="1" applyNumberFormat="1" applyFont="1" applyFill="1" applyBorder="1" applyAlignment="1" applyProtection="1"/>
    <xf numFmtId="8" fontId="29" fillId="10" borderId="12" xfId="1" applyNumberFormat="1" applyFont="1" applyFill="1" applyBorder="1" applyAlignment="1" applyProtection="1">
      <alignment horizontal="right"/>
    </xf>
    <xf numFmtId="0" fontId="4" fillId="8" borderId="9" xfId="1" applyFont="1" applyFill="1" applyBorder="1"/>
    <xf numFmtId="1" fontId="4" fillId="12" borderId="14" xfId="1" applyNumberFormat="1" applyFont="1" applyFill="1" applyBorder="1" applyAlignment="1" applyProtection="1">
      <alignment horizontal="right"/>
    </xf>
    <xf numFmtId="8" fontId="4" fillId="12" borderId="9" xfId="1" applyNumberFormat="1" applyFont="1" applyFill="1" applyBorder="1" applyAlignment="1" applyProtection="1">
      <alignment horizontal="right"/>
    </xf>
    <xf numFmtId="1" fontId="15" fillId="12" borderId="14" xfId="1" applyNumberFormat="1" applyFont="1" applyFill="1" applyBorder="1" applyAlignment="1" applyProtection="1">
      <alignment horizontal="right"/>
    </xf>
    <xf numFmtId="8" fontId="4" fillId="12" borderId="9" xfId="1" applyNumberFormat="1" applyFont="1" applyFill="1" applyBorder="1"/>
    <xf numFmtId="0" fontId="4" fillId="12" borderId="9" xfId="1" applyFont="1" applyFill="1" applyBorder="1"/>
    <xf numFmtId="1" fontId="4" fillId="12" borderId="9" xfId="1" applyNumberFormat="1" applyFont="1" applyFill="1" applyBorder="1" applyAlignment="1" applyProtection="1">
      <alignment horizontal="right"/>
    </xf>
    <xf numFmtId="0" fontId="4" fillId="7" borderId="9" xfId="1" applyFont="1" applyFill="1" applyBorder="1"/>
    <xf numFmtId="164" fontId="17" fillId="0" borderId="0" xfId="1" applyNumberFormat="1" applyFont="1" applyBorder="1" applyAlignment="1">
      <alignment horizontal="center" wrapText="1"/>
    </xf>
    <xf numFmtId="8" fontId="17" fillId="0" borderId="24" xfId="1" applyNumberFormat="1" applyFont="1" applyBorder="1" applyAlignment="1">
      <alignment horizontal="center" wrapText="1"/>
    </xf>
    <xf numFmtId="8" fontId="17" fillId="0" borderId="0" xfId="1" applyNumberFormat="1" applyFont="1" applyBorder="1" applyAlignment="1">
      <alignment horizontal="center" wrapText="1"/>
    </xf>
    <xf numFmtId="8" fontId="17" fillId="10" borderId="9" xfId="1" applyNumberFormat="1" applyFont="1" applyFill="1" applyBorder="1" applyAlignment="1">
      <alignment horizontal="left" wrapText="1"/>
    </xf>
    <xf numFmtId="0" fontId="4" fillId="10" borderId="9" xfId="1" applyFont="1" applyFill="1" applyBorder="1"/>
    <xf numFmtId="2" fontId="4" fillId="0" borderId="0" xfId="1" applyNumberFormat="1" applyFont="1"/>
    <xf numFmtId="2" fontId="4" fillId="12" borderId="9" xfId="1" applyNumberFormat="1" applyFont="1" applyFill="1" applyBorder="1"/>
    <xf numFmtId="9" fontId="4" fillId="12" borderId="9" xfId="4" applyFont="1" applyFill="1" applyBorder="1"/>
    <xf numFmtId="9" fontId="4" fillId="12" borderId="9" xfId="1" applyNumberFormat="1" applyFont="1" applyFill="1" applyBorder="1"/>
    <xf numFmtId="164" fontId="4" fillId="12" borderId="9" xfId="1" applyNumberFormat="1" applyFont="1" applyFill="1" applyBorder="1" applyAlignment="1">
      <alignment horizontal="right"/>
    </xf>
    <xf numFmtId="8" fontId="15" fillId="12" borderId="28" xfId="1" applyNumberFormat="1" applyFont="1" applyFill="1" applyBorder="1" applyAlignment="1" applyProtection="1">
      <alignment horizontal="left"/>
    </xf>
    <xf numFmtId="0" fontId="4" fillId="12" borderId="0" xfId="1" applyFont="1" applyFill="1" applyBorder="1"/>
    <xf numFmtId="8" fontId="24" fillId="12" borderId="0" xfId="1" applyNumberFormat="1" applyFont="1" applyFill="1" applyBorder="1" applyAlignment="1">
      <alignment horizontal="center"/>
    </xf>
    <xf numFmtId="8" fontId="4" fillId="12" borderId="20" xfId="1" applyNumberFormat="1" applyFont="1" applyFill="1" applyBorder="1" applyAlignment="1" applyProtection="1">
      <alignment horizontal="right"/>
    </xf>
    <xf numFmtId="0" fontId="4" fillId="12" borderId="20" xfId="1" applyFont="1" applyFill="1" applyBorder="1"/>
    <xf numFmtId="8" fontId="4" fillId="12" borderId="19" xfId="1" applyNumberFormat="1" applyFont="1" applyFill="1" applyBorder="1"/>
    <xf numFmtId="0" fontId="4" fillId="12" borderId="19" xfId="1" applyFont="1" applyFill="1" applyBorder="1"/>
    <xf numFmtId="0" fontId="15" fillId="12" borderId="18" xfId="1" applyNumberFormat="1" applyFont="1" applyFill="1" applyBorder="1" applyAlignment="1" applyProtection="1"/>
    <xf numFmtId="0" fontId="4" fillId="12" borderId="18" xfId="1" applyFont="1" applyFill="1" applyBorder="1"/>
    <xf numFmtId="0" fontId="4" fillId="0" borderId="18" xfId="1" applyFont="1" applyBorder="1"/>
    <xf numFmtId="0" fontId="4" fillId="0" borderId="19" xfId="1" applyFont="1" applyBorder="1"/>
    <xf numFmtId="164" fontId="5" fillId="12" borderId="29" xfId="1" applyNumberFormat="1" applyFont="1" applyFill="1" applyBorder="1" applyAlignment="1">
      <alignment horizontal="center"/>
    </xf>
    <xf numFmtId="8" fontId="14" fillId="12" borderId="9" xfId="1" applyNumberFormat="1" applyFont="1" applyFill="1" applyBorder="1" applyAlignment="1" applyProtection="1">
      <alignment horizontal="right"/>
    </xf>
    <xf numFmtId="8" fontId="17" fillId="0" borderId="9" xfId="1" applyNumberFormat="1" applyFont="1" applyFill="1" applyBorder="1" applyAlignment="1">
      <alignment horizontal="left"/>
    </xf>
    <xf numFmtId="164" fontId="17" fillId="0" borderId="9" xfId="1" applyNumberFormat="1" applyFont="1" applyFill="1" applyBorder="1" applyAlignment="1">
      <alignment horizontal="center" wrapText="1"/>
    </xf>
    <xf numFmtId="8" fontId="17" fillId="0" borderId="9" xfId="1" applyNumberFormat="1" applyFont="1" applyFill="1" applyBorder="1" applyAlignment="1">
      <alignment horizontal="center" wrapText="1"/>
    </xf>
    <xf numFmtId="8" fontId="17" fillId="0" borderId="9" xfId="1" applyNumberFormat="1" applyFont="1" applyFill="1" applyBorder="1" applyAlignment="1">
      <alignment horizontal="left" wrapText="1"/>
    </xf>
    <xf numFmtId="8" fontId="17" fillId="0" borderId="20" xfId="1" applyNumberFormat="1" applyFont="1" applyFill="1" applyBorder="1" applyAlignment="1">
      <alignment horizontal="left" wrapText="1"/>
    </xf>
    <xf numFmtId="8" fontId="13" fillId="9" borderId="9" xfId="1" applyNumberFormat="1" applyFont="1" applyFill="1" applyBorder="1" applyAlignment="1" applyProtection="1">
      <alignment horizontal="right"/>
    </xf>
    <xf numFmtId="8" fontId="14" fillId="9" borderId="9" xfId="1" applyNumberFormat="1" applyFont="1" applyFill="1" applyBorder="1" applyAlignment="1" applyProtection="1">
      <alignment horizontal="right"/>
    </xf>
    <xf numFmtId="164" fontId="14" fillId="9" borderId="9" xfId="1" applyNumberFormat="1" applyFont="1" applyFill="1" applyBorder="1" applyAlignment="1" applyProtection="1">
      <alignment horizontal="right"/>
    </xf>
    <xf numFmtId="0" fontId="18" fillId="4" borderId="12" xfId="1" applyNumberFormat="1" applyFont="1" applyFill="1" applyBorder="1" applyAlignment="1" applyProtection="1"/>
    <xf numFmtId="0" fontId="4" fillId="0" borderId="12" xfId="1" applyFont="1" applyBorder="1" applyAlignment="1">
      <alignment wrapText="1"/>
    </xf>
    <xf numFmtId="0" fontId="4" fillId="12" borderId="14" xfId="1" applyFont="1" applyFill="1" applyBorder="1"/>
    <xf numFmtId="8" fontId="17" fillId="0" borderId="22" xfId="1" applyNumberFormat="1" applyFont="1" applyFill="1" applyBorder="1" applyAlignment="1">
      <alignment horizontal="left" wrapText="1"/>
    </xf>
    <xf numFmtId="8" fontId="17" fillId="0" borderId="30" xfId="1" applyNumberFormat="1" applyFont="1" applyFill="1" applyBorder="1" applyAlignment="1">
      <alignment horizontal="center" wrapText="1"/>
    </xf>
    <xf numFmtId="164" fontId="13" fillId="9" borderId="18" xfId="1" applyNumberFormat="1" applyFont="1" applyFill="1" applyBorder="1" applyAlignment="1" applyProtection="1"/>
    <xf numFmtId="8" fontId="14" fillId="9" borderId="19" xfId="1" applyNumberFormat="1" applyFont="1" applyFill="1" applyBorder="1" applyAlignment="1" applyProtection="1">
      <alignment horizontal="right"/>
    </xf>
    <xf numFmtId="0" fontId="4" fillId="10" borderId="18" xfId="1" applyFont="1" applyFill="1" applyBorder="1"/>
    <xf numFmtId="164" fontId="8" fillId="10" borderId="25" xfId="1" applyNumberFormat="1" applyFont="1" applyFill="1" applyBorder="1" applyAlignment="1" applyProtection="1"/>
    <xf numFmtId="8" fontId="8" fillId="10" borderId="26" xfId="1" applyNumberFormat="1" applyFont="1" applyFill="1" applyBorder="1" applyAlignment="1" applyProtection="1">
      <alignment horizontal="right"/>
    </xf>
    <xf numFmtId="164" fontId="8" fillId="10" borderId="26" xfId="1" applyNumberFormat="1" applyFont="1" applyFill="1" applyBorder="1" applyAlignment="1" applyProtection="1">
      <alignment horizontal="right"/>
    </xf>
    <xf numFmtId="8" fontId="17" fillId="0" borderId="22" xfId="1" applyNumberFormat="1" applyFont="1" applyFill="1" applyBorder="1" applyAlignment="1">
      <alignment horizontal="left"/>
    </xf>
    <xf numFmtId="0" fontId="18" fillId="13" borderId="18" xfId="1" applyNumberFormat="1" applyFont="1" applyFill="1" applyBorder="1" applyAlignment="1" applyProtection="1"/>
    <xf numFmtId="0" fontId="15" fillId="12" borderId="18" xfId="1" applyFont="1" applyFill="1" applyBorder="1" applyAlignment="1">
      <alignment vertical="justify"/>
    </xf>
    <xf numFmtId="2" fontId="4" fillId="12" borderId="19" xfId="1" applyNumberFormat="1" applyFont="1" applyFill="1" applyBorder="1"/>
    <xf numFmtId="0" fontId="4" fillId="12" borderId="18" xfId="1" applyNumberFormat="1" applyFont="1" applyFill="1" applyBorder="1" applyAlignment="1" applyProtection="1"/>
    <xf numFmtId="0" fontId="4" fillId="12" borderId="18" xfId="1" applyFont="1" applyFill="1" applyBorder="1" applyAlignment="1">
      <alignment wrapText="1"/>
    </xf>
    <xf numFmtId="0" fontId="4" fillId="0" borderId="26" xfId="1" applyFont="1" applyBorder="1"/>
    <xf numFmtId="0" fontId="18" fillId="13" borderId="23" xfId="1" applyNumberFormat="1" applyFont="1" applyFill="1" applyBorder="1" applyAlignment="1" applyProtection="1"/>
    <xf numFmtId="0" fontId="4" fillId="12" borderId="32" xfId="1" applyNumberFormat="1" applyFont="1" applyFill="1" applyBorder="1" applyAlignment="1" applyProtection="1"/>
    <xf numFmtId="0" fontId="4" fillId="12" borderId="32" xfId="1" applyFont="1" applyFill="1" applyBorder="1"/>
    <xf numFmtId="8" fontId="8" fillId="12" borderId="26" xfId="1" applyNumberFormat="1" applyFont="1" applyFill="1" applyBorder="1" applyAlignment="1" applyProtection="1">
      <alignment horizontal="right"/>
    </xf>
    <xf numFmtId="164" fontId="8" fillId="12" borderId="26" xfId="1" applyNumberFormat="1" applyFont="1" applyFill="1" applyBorder="1" applyAlignment="1" applyProtection="1">
      <alignment horizontal="right"/>
    </xf>
    <xf numFmtId="8" fontId="8" fillId="12" borderId="25" xfId="1" applyNumberFormat="1" applyFont="1" applyFill="1" applyBorder="1" applyAlignment="1" applyProtection="1">
      <alignment horizontal="left"/>
    </xf>
    <xf numFmtId="0" fontId="4" fillId="12" borderId="26" xfId="1" applyFont="1" applyFill="1" applyBorder="1"/>
    <xf numFmtId="8" fontId="4" fillId="12" borderId="26" xfId="1" applyNumberFormat="1" applyFont="1" applyFill="1" applyBorder="1"/>
    <xf numFmtId="8" fontId="17" fillId="0" borderId="18" xfId="1" applyNumberFormat="1" applyFont="1" applyFill="1" applyBorder="1" applyAlignment="1">
      <alignment horizontal="left" wrapText="1"/>
    </xf>
    <xf numFmtId="8" fontId="17" fillId="0" borderId="19" xfId="1" applyNumberFormat="1" applyFont="1" applyFill="1" applyBorder="1" applyAlignment="1">
      <alignment horizontal="center" wrapText="1"/>
    </xf>
    <xf numFmtId="8" fontId="17" fillId="0" borderId="18" xfId="1" applyNumberFormat="1" applyFont="1" applyFill="1" applyBorder="1" applyAlignment="1">
      <alignment horizontal="left"/>
    </xf>
    <xf numFmtId="8" fontId="8" fillId="12" borderId="26" xfId="1" applyNumberFormat="1" applyFont="1" applyFill="1" applyBorder="1"/>
    <xf numFmtId="8" fontId="8" fillId="12" borderId="27" xfId="1" applyNumberFormat="1" applyFont="1" applyFill="1" applyBorder="1"/>
    <xf numFmtId="164" fontId="8" fillId="10" borderId="26" xfId="1" applyNumberFormat="1" applyFont="1" applyFill="1" applyBorder="1"/>
    <xf numFmtId="0" fontId="1" fillId="12" borderId="19" xfId="1" applyFill="1" applyBorder="1"/>
    <xf numFmtId="8" fontId="8" fillId="12" borderId="33" xfId="1" applyNumberFormat="1" applyFont="1" applyFill="1" applyBorder="1"/>
    <xf numFmtId="164" fontId="8" fillId="12" borderId="33" xfId="1" applyNumberFormat="1" applyFont="1" applyFill="1" applyBorder="1"/>
    <xf numFmtId="164" fontId="25" fillId="12" borderId="0" xfId="1" applyNumberFormat="1" applyFont="1" applyFill="1" applyBorder="1" applyAlignment="1">
      <alignment horizontal="center"/>
    </xf>
    <xf numFmtId="8" fontId="24" fillId="12" borderId="24" xfId="1" applyNumberFormat="1" applyFont="1" applyFill="1" applyBorder="1" applyAlignment="1">
      <alignment horizontal="center"/>
    </xf>
    <xf numFmtId="8" fontId="17" fillId="10" borderId="12" xfId="1" applyNumberFormat="1" applyFont="1" applyFill="1" applyBorder="1" applyAlignment="1">
      <alignment horizontal="center" wrapText="1"/>
    </xf>
    <xf numFmtId="8" fontId="1" fillId="0" borderId="0" xfId="1" applyNumberFormat="1" applyFill="1" applyBorder="1"/>
    <xf numFmtId="0" fontId="1" fillId="0" borderId="0" xfId="1" applyFill="1"/>
    <xf numFmtId="8" fontId="1" fillId="0" borderId="0" xfId="1" applyNumberFormat="1" applyFill="1"/>
    <xf numFmtId="8" fontId="17" fillId="0" borderId="23" xfId="1" applyNumberFormat="1" applyFont="1" applyFill="1" applyBorder="1" applyAlignment="1">
      <alignment horizontal="left"/>
    </xf>
    <xf numFmtId="0" fontId="22" fillId="0" borderId="0" xfId="1" applyFont="1"/>
    <xf numFmtId="164" fontId="5" fillId="12" borderId="42" xfId="1" applyNumberFormat="1" applyFont="1" applyFill="1" applyBorder="1" applyAlignment="1">
      <alignment horizontal="center"/>
    </xf>
    <xf numFmtId="0" fontId="1" fillId="12" borderId="30" xfId="1" applyFill="1" applyBorder="1"/>
    <xf numFmtId="0" fontId="29" fillId="12" borderId="32" xfId="1" applyNumberFormat="1" applyFont="1" applyFill="1" applyBorder="1" applyAlignment="1" applyProtection="1"/>
    <xf numFmtId="0" fontId="15" fillId="12" borderId="32" xfId="1" applyNumberFormat="1" applyFont="1" applyFill="1" applyBorder="1" applyAlignment="1" applyProtection="1"/>
    <xf numFmtId="0" fontId="4" fillId="8" borderId="33" xfId="1" applyFont="1" applyFill="1" applyBorder="1"/>
    <xf numFmtId="8" fontId="8" fillId="8" borderId="26" xfId="1" applyNumberFormat="1" applyFont="1" applyFill="1" applyBorder="1" applyAlignment="1" applyProtection="1">
      <alignment horizontal="right"/>
    </xf>
    <xf numFmtId="164" fontId="8" fillId="8" borderId="26" xfId="1" applyNumberFormat="1" applyFont="1" applyFill="1" applyBorder="1" applyAlignment="1" applyProtection="1">
      <alignment horizontal="right"/>
    </xf>
    <xf numFmtId="8" fontId="17" fillId="8" borderId="25" xfId="1" applyNumberFormat="1" applyFont="1" applyFill="1" applyBorder="1" applyAlignment="1" applyProtection="1">
      <alignment horizontal="left"/>
    </xf>
    <xf numFmtId="0" fontId="26" fillId="11" borderId="15" xfId="1" applyNumberFormat="1" applyFont="1" applyFill="1" applyBorder="1" applyAlignment="1" applyProtection="1"/>
    <xf numFmtId="2" fontId="4" fillId="8" borderId="9" xfId="1" applyNumberFormat="1" applyFont="1" applyFill="1" applyBorder="1"/>
    <xf numFmtId="0" fontId="18" fillId="0" borderId="0" xfId="1" applyNumberFormat="1" applyFont="1" applyFill="1" applyBorder="1" applyAlignment="1" applyProtection="1"/>
    <xf numFmtId="164" fontId="1" fillId="0" borderId="0" xfId="1" applyNumberFormat="1" applyFill="1" applyBorder="1"/>
    <xf numFmtId="164" fontId="1" fillId="0" borderId="0" xfId="1" applyNumberFormat="1" applyFill="1"/>
    <xf numFmtId="8" fontId="8" fillId="0" borderId="24" xfId="1" applyNumberFormat="1" applyFont="1" applyFill="1" applyBorder="1"/>
    <xf numFmtId="0" fontId="18" fillId="7" borderId="0" xfId="1" applyNumberFormat="1" applyFont="1" applyFill="1" applyBorder="1" applyAlignment="1" applyProtection="1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8" fontId="17" fillId="0" borderId="14" xfId="1" applyNumberFormat="1" applyFont="1" applyFill="1" applyBorder="1" applyAlignment="1">
      <alignment horizontal="left"/>
    </xf>
    <xf numFmtId="0" fontId="18" fillId="4" borderId="16" xfId="1" applyNumberFormat="1" applyFont="1" applyFill="1" applyBorder="1" applyAlignment="1" applyProtection="1"/>
    <xf numFmtId="8" fontId="4" fillId="12" borderId="14" xfId="1" applyNumberFormat="1" applyFont="1" applyFill="1" applyBorder="1" applyAlignment="1" applyProtection="1">
      <alignment horizontal="left"/>
    </xf>
    <xf numFmtId="1" fontId="4" fillId="12" borderId="14" xfId="1" applyNumberFormat="1" applyFont="1" applyFill="1" applyBorder="1" applyAlignment="1" applyProtection="1">
      <alignment horizontal="left" indent="1"/>
    </xf>
    <xf numFmtId="0" fontId="15" fillId="12" borderId="14" xfId="1" applyFont="1" applyFill="1" applyBorder="1"/>
    <xf numFmtId="0" fontId="15" fillId="12" borderId="14" xfId="1" applyNumberFormat="1" applyFont="1" applyFill="1" applyBorder="1" applyAlignment="1" applyProtection="1"/>
    <xf numFmtId="0" fontId="15" fillId="12" borderId="14" xfId="1" applyNumberFormat="1" applyFont="1" applyFill="1" applyBorder="1" applyAlignment="1" applyProtection="1">
      <alignment wrapText="1"/>
    </xf>
    <xf numFmtId="8" fontId="8" fillId="12" borderId="43" xfId="1" applyNumberFormat="1" applyFont="1" applyFill="1" applyBorder="1"/>
    <xf numFmtId="8" fontId="1" fillId="10" borderId="42" xfId="1" applyNumberFormat="1" applyFill="1" applyBorder="1"/>
    <xf numFmtId="164" fontId="1" fillId="10" borderId="42" xfId="1" applyNumberFormat="1" applyFill="1" applyBorder="1"/>
    <xf numFmtId="8" fontId="1" fillId="10" borderId="31" xfId="1" applyNumberFormat="1" applyFill="1" applyBorder="1"/>
    <xf numFmtId="8" fontId="1" fillId="12" borderId="29" xfId="1" applyNumberFormat="1" applyFill="1" applyBorder="1"/>
    <xf numFmtId="8" fontId="1" fillId="12" borderId="42" xfId="1" applyNumberFormat="1" applyFill="1" applyBorder="1"/>
    <xf numFmtId="0" fontId="1" fillId="12" borderId="31" xfId="1" applyFill="1" applyBorder="1"/>
    <xf numFmtId="8" fontId="24" fillId="12" borderId="23" xfId="1" applyNumberFormat="1" applyFont="1" applyFill="1" applyBorder="1" applyAlignment="1">
      <alignment horizontal="center"/>
    </xf>
    <xf numFmtId="0" fontId="18" fillId="4" borderId="44" xfId="1" applyNumberFormat="1" applyFont="1" applyFill="1" applyBorder="1" applyAlignment="1" applyProtection="1"/>
    <xf numFmtId="164" fontId="1" fillId="12" borderId="26" xfId="1" applyNumberFormat="1" applyFill="1" applyBorder="1"/>
    <xf numFmtId="164" fontId="4" fillId="10" borderId="45" xfId="1" applyNumberFormat="1" applyFont="1" applyFill="1" applyBorder="1" applyAlignment="1" applyProtection="1"/>
    <xf numFmtId="8" fontId="4" fillId="15" borderId="0" xfId="1" applyNumberFormat="1" applyFont="1" applyFill="1" applyAlignment="1">
      <alignment horizontal="left" vertical="center"/>
    </xf>
    <xf numFmtId="0" fontId="7" fillId="15" borderId="0" xfId="1" applyFont="1" applyFill="1" applyAlignment="1">
      <alignment horizontal="left" vertical="center"/>
    </xf>
    <xf numFmtId="0" fontId="3" fillId="15" borderId="0" xfId="1" applyFont="1" applyFill="1" applyAlignment="1">
      <alignment horizontal="left" vertical="center"/>
    </xf>
    <xf numFmtId="0" fontId="4" fillId="16" borderId="0" xfId="1" applyFont="1" applyFill="1"/>
    <xf numFmtId="0" fontId="3" fillId="16" borderId="0" xfId="1" applyFont="1" applyFill="1" applyAlignment="1">
      <alignment vertical="center"/>
    </xf>
    <xf numFmtId="0" fontId="15" fillId="12" borderId="9" xfId="1" applyFont="1" applyFill="1" applyBorder="1"/>
    <xf numFmtId="0" fontId="15" fillId="12" borderId="9" xfId="1" applyNumberFormat="1" applyFont="1" applyFill="1" applyBorder="1" applyAlignment="1" applyProtection="1">
      <alignment wrapText="1"/>
    </xf>
    <xf numFmtId="0" fontId="1" fillId="12" borderId="9" xfId="1" applyFill="1" applyBorder="1"/>
    <xf numFmtId="0" fontId="15" fillId="0" borderId="14" xfId="1" applyNumberFormat="1" applyFont="1" applyFill="1" applyBorder="1" applyAlignment="1" applyProtection="1">
      <alignment wrapText="1"/>
    </xf>
    <xf numFmtId="7" fontId="1" fillId="12" borderId="9" xfId="1" applyNumberFormat="1" applyFill="1" applyBorder="1"/>
    <xf numFmtId="8" fontId="22" fillId="0" borderId="0" xfId="1" applyNumberFormat="1" applyFont="1"/>
    <xf numFmtId="0" fontId="3" fillId="16" borderId="0" xfId="1" applyFont="1" applyFill="1" applyAlignment="1">
      <alignment horizontal="left" vertical="center"/>
    </xf>
    <xf numFmtId="164" fontId="5" fillId="10" borderId="42" xfId="1" applyNumberFormat="1" applyFont="1" applyFill="1" applyBorder="1" applyAlignment="1">
      <alignment horizontal="center"/>
    </xf>
    <xf numFmtId="164" fontId="5" fillId="10" borderId="35" xfId="1" applyNumberFormat="1" applyFont="1" applyFill="1" applyBorder="1" applyAlignment="1">
      <alignment horizontal="center"/>
    </xf>
    <xf numFmtId="164" fontId="5" fillId="10" borderId="36" xfId="1" applyNumberFormat="1" applyFont="1" applyFill="1" applyBorder="1" applyAlignment="1">
      <alignment horizontal="center"/>
    </xf>
    <xf numFmtId="164" fontId="5" fillId="12" borderId="31" xfId="1" applyNumberFormat="1" applyFont="1" applyFill="1" applyBorder="1" applyAlignment="1">
      <alignment horizontal="center"/>
    </xf>
    <xf numFmtId="0" fontId="2" fillId="16" borderId="0" xfId="1" applyFont="1" applyFill="1" applyAlignment="1">
      <alignment horizontal="left" vertical="center"/>
    </xf>
    <xf numFmtId="0" fontId="3" fillId="16" borderId="0" xfId="1" applyFont="1" applyFill="1" applyAlignment="1">
      <alignment horizontal="left" vertical="center"/>
    </xf>
    <xf numFmtId="8" fontId="4" fillId="10" borderId="28" xfId="1" applyNumberFormat="1" applyFont="1" applyFill="1" applyBorder="1" applyAlignment="1" applyProtection="1">
      <alignment horizontal="right"/>
    </xf>
    <xf numFmtId="8" fontId="17" fillId="10" borderId="0" xfId="1" applyNumberFormat="1" applyFont="1" applyFill="1" applyBorder="1" applyAlignment="1">
      <alignment horizontal="center" wrapText="1"/>
    </xf>
    <xf numFmtId="8" fontId="4" fillId="10" borderId="0" xfId="1" applyNumberFormat="1" applyFont="1" applyFill="1" applyBorder="1" applyAlignment="1" applyProtection="1">
      <alignment horizontal="right"/>
    </xf>
    <xf numFmtId="8" fontId="29" fillId="10" borderId="0" xfId="1" applyNumberFormat="1" applyFont="1" applyFill="1" applyBorder="1" applyAlignment="1" applyProtection="1">
      <alignment horizontal="right"/>
    </xf>
    <xf numFmtId="8" fontId="29" fillId="10" borderId="28" xfId="1" applyNumberFormat="1" applyFont="1" applyFill="1" applyBorder="1" applyAlignment="1" applyProtection="1">
      <alignment horizontal="right"/>
    </xf>
    <xf numFmtId="8" fontId="8" fillId="10" borderId="0" xfId="1" applyNumberFormat="1" applyFont="1" applyFill="1" applyBorder="1" applyAlignment="1" applyProtection="1">
      <alignment horizontal="right"/>
    </xf>
    <xf numFmtId="8" fontId="30" fillId="10" borderId="26" xfId="1" applyNumberFormat="1" applyFont="1" applyFill="1" applyBorder="1"/>
    <xf numFmtId="8" fontId="30" fillId="12" borderId="33" xfId="1" applyNumberFormat="1" applyFont="1" applyFill="1" applyBorder="1"/>
    <xf numFmtId="8" fontId="30" fillId="10" borderId="26" xfId="1" applyNumberFormat="1" applyFont="1" applyFill="1" applyBorder="1" applyAlignment="1" applyProtection="1">
      <alignment horizontal="right"/>
    </xf>
    <xf numFmtId="164" fontId="30" fillId="10" borderId="25" xfId="1" applyNumberFormat="1" applyFont="1" applyFill="1" applyBorder="1" applyAlignment="1" applyProtection="1"/>
    <xf numFmtId="164" fontId="30" fillId="12" borderId="25" xfId="1" applyNumberFormat="1" applyFont="1" applyFill="1" applyBorder="1" applyAlignment="1" applyProtection="1"/>
    <xf numFmtId="8" fontId="30" fillId="12" borderId="26" xfId="1" applyNumberFormat="1" applyFont="1" applyFill="1" applyBorder="1" applyAlignment="1" applyProtection="1">
      <alignment horizontal="right"/>
    </xf>
    <xf numFmtId="0" fontId="31" fillId="0" borderId="0" xfId="1" applyFont="1"/>
    <xf numFmtId="0" fontId="4" fillId="12" borderId="42" xfId="1" applyFont="1" applyFill="1" applyBorder="1"/>
    <xf numFmtId="8" fontId="17" fillId="0" borderId="46" xfId="1" applyNumberFormat="1" applyFont="1" applyFill="1" applyBorder="1" applyAlignment="1">
      <alignment horizontal="center" wrapText="1"/>
    </xf>
    <xf numFmtId="0" fontId="4" fillId="12" borderId="12" xfId="1" applyFont="1" applyFill="1" applyBorder="1"/>
    <xf numFmtId="2" fontId="4" fillId="12" borderId="12" xfId="1" applyNumberFormat="1" applyFont="1" applyFill="1" applyBorder="1"/>
    <xf numFmtId="8" fontId="4" fillId="12" borderId="12" xfId="1" applyNumberFormat="1" applyFont="1" applyFill="1" applyBorder="1"/>
    <xf numFmtId="8" fontId="17" fillId="0" borderId="12" xfId="1" applyNumberFormat="1" applyFont="1" applyFill="1" applyBorder="1" applyAlignment="1">
      <alignment horizontal="center" wrapText="1"/>
    </xf>
    <xf numFmtId="2" fontId="4" fillId="12" borderId="12" xfId="3" applyNumberFormat="1" applyFont="1" applyFill="1" applyBorder="1" applyAlignment="1" applyProtection="1">
      <alignment horizontal="right"/>
    </xf>
    <xf numFmtId="1" fontId="4" fillId="8" borderId="12" xfId="1" applyNumberFormat="1" applyFont="1" applyFill="1" applyBorder="1"/>
    <xf numFmtId="8" fontId="14" fillId="9" borderId="12" xfId="1" applyNumberFormat="1" applyFont="1" applyFill="1" applyBorder="1" applyAlignment="1" applyProtection="1">
      <alignment horizontal="right"/>
    </xf>
    <xf numFmtId="0" fontId="4" fillId="10" borderId="12" xfId="1" applyFont="1" applyFill="1" applyBorder="1"/>
    <xf numFmtId="8" fontId="4" fillId="10" borderId="12" xfId="1" applyNumberFormat="1" applyFont="1" applyFill="1" applyBorder="1"/>
    <xf numFmtId="164" fontId="5" fillId="10" borderId="47" xfId="1" applyNumberFormat="1" applyFont="1" applyFill="1" applyBorder="1" applyAlignment="1">
      <alignment horizontal="center"/>
    </xf>
    <xf numFmtId="8" fontId="8" fillId="10" borderId="48" xfId="1" applyNumberFormat="1" applyFont="1" applyFill="1" applyBorder="1" applyAlignment="1" applyProtection="1">
      <alignment horizontal="right"/>
    </xf>
    <xf numFmtId="8" fontId="14" fillId="9" borderId="49" xfId="1" applyNumberFormat="1" applyFont="1" applyFill="1" applyBorder="1" applyAlignment="1" applyProtection="1">
      <alignment horizontal="right"/>
    </xf>
    <xf numFmtId="0" fontId="4" fillId="12" borderId="50" xfId="1" applyFont="1" applyFill="1" applyBorder="1"/>
    <xf numFmtId="8" fontId="8" fillId="12" borderId="51" xfId="1" applyNumberFormat="1" applyFont="1" applyFill="1" applyBorder="1" applyAlignment="1" applyProtection="1">
      <alignment horizontal="right"/>
    </xf>
    <xf numFmtId="0" fontId="4" fillId="12" borderId="52" xfId="1" applyFont="1" applyFill="1" applyBorder="1"/>
    <xf numFmtId="8" fontId="8" fillId="8" borderId="51" xfId="1" applyNumberFormat="1" applyFont="1" applyFill="1" applyBorder="1" applyAlignment="1" applyProtection="1">
      <alignment horizontal="right"/>
    </xf>
    <xf numFmtId="7" fontId="1" fillId="0" borderId="0" xfId="1" applyNumberFormat="1" applyBorder="1"/>
    <xf numFmtId="8" fontId="7" fillId="12" borderId="19" xfId="1" applyNumberFormat="1" applyFont="1" applyFill="1" applyBorder="1"/>
    <xf numFmtId="8" fontId="7" fillId="10" borderId="19" xfId="1" applyNumberFormat="1" applyFont="1" applyFill="1" applyBorder="1" applyAlignment="1" applyProtection="1">
      <alignment horizontal="right"/>
    </xf>
    <xf numFmtId="0" fontId="16" fillId="17" borderId="0" xfId="1" applyFont="1" applyFill="1"/>
    <xf numFmtId="8" fontId="1" fillId="17" borderId="0" xfId="1" applyNumberFormat="1" applyFill="1"/>
    <xf numFmtId="164" fontId="1" fillId="17" borderId="0" xfId="1" applyNumberFormat="1" applyFill="1"/>
    <xf numFmtId="8" fontId="22" fillId="17" borderId="0" xfId="1" applyNumberFormat="1" applyFont="1" applyFill="1"/>
    <xf numFmtId="0" fontId="1" fillId="17" borderId="0" xfId="1" applyFill="1"/>
    <xf numFmtId="0" fontId="4" fillId="17" borderId="0" xfId="1" applyFont="1" applyFill="1"/>
    <xf numFmtId="0" fontId="22" fillId="17" borderId="0" xfId="1" applyFont="1" applyFill="1"/>
    <xf numFmtId="0" fontId="1" fillId="17" borderId="0" xfId="1" applyNumberFormat="1" applyFill="1"/>
    <xf numFmtId="14" fontId="1" fillId="17" borderId="0" xfId="1" applyNumberFormat="1" applyFill="1"/>
    <xf numFmtId="7" fontId="1" fillId="17" borderId="0" xfId="1" applyNumberFormat="1" applyFill="1"/>
    <xf numFmtId="0" fontId="22" fillId="17" borderId="0" xfId="1" applyFont="1" applyFill="1" applyBorder="1"/>
    <xf numFmtId="0" fontId="0" fillId="17" borderId="0" xfId="0" applyFill="1"/>
    <xf numFmtId="0" fontId="1" fillId="17" borderId="0" xfId="1" applyFill="1" applyBorder="1" applyAlignment="1">
      <alignment horizontal="center"/>
    </xf>
    <xf numFmtId="0" fontId="0" fillId="0" borderId="0" xfId="0" applyBorder="1"/>
    <xf numFmtId="14" fontId="1" fillId="17" borderId="0" xfId="1" applyNumberFormat="1" applyFill="1" applyBorder="1"/>
    <xf numFmtId="8" fontId="8" fillId="17" borderId="0" xfId="1" applyNumberFormat="1" applyFont="1" applyFill="1" applyBorder="1"/>
    <xf numFmtId="8" fontId="1" fillId="17" borderId="0" xfId="1" applyNumberFormat="1" applyFill="1" applyBorder="1"/>
    <xf numFmtId="0" fontId="1" fillId="17" borderId="0" xfId="1" applyFill="1" applyBorder="1"/>
    <xf numFmtId="0" fontId="0" fillId="17" borderId="0" xfId="0" applyFill="1" applyBorder="1"/>
    <xf numFmtId="0" fontId="22" fillId="0" borderId="0" xfId="5"/>
    <xf numFmtId="0" fontId="9" fillId="0" borderId="0" xfId="5" applyNumberFormat="1" applyFont="1" applyFill="1" applyBorder="1" applyAlignment="1" applyProtection="1"/>
    <xf numFmtId="8" fontId="8" fillId="0" borderId="0" xfId="5" applyNumberFormat="1" applyFont="1" applyFill="1" applyBorder="1" applyAlignment="1" applyProtection="1">
      <alignment horizontal="right"/>
    </xf>
    <xf numFmtId="0" fontId="9" fillId="0" borderId="0" xfId="5" applyNumberFormat="1" applyFont="1" applyFill="1" applyBorder="1" applyAlignment="1" applyProtection="1">
      <alignment horizontal="center"/>
    </xf>
    <xf numFmtId="0" fontId="11" fillId="0" borderId="1" xfId="5" applyFont="1" applyBorder="1"/>
    <xf numFmtId="0" fontId="12" fillId="0" borderId="1" xfId="5" applyFont="1" applyBorder="1"/>
    <xf numFmtId="0" fontId="8" fillId="0" borderId="0" xfId="5" applyNumberFormat="1" applyFont="1" applyFill="1" applyBorder="1" applyAlignment="1" applyProtection="1">
      <alignment horizontal="right"/>
    </xf>
    <xf numFmtId="0" fontId="9" fillId="0" borderId="0" xfId="5" applyNumberFormat="1" applyFont="1" applyFill="1" applyBorder="1" applyAlignment="1" applyProtection="1">
      <alignment horizontal="right"/>
    </xf>
    <xf numFmtId="0" fontId="9" fillId="0" borderId="3" xfId="5" applyNumberFormat="1" applyFont="1" applyFill="1" applyBorder="1" applyAlignment="1" applyProtection="1">
      <alignment horizontal="right"/>
    </xf>
    <xf numFmtId="8" fontId="9" fillId="0" borderId="3" xfId="5" applyNumberFormat="1" applyFont="1" applyFill="1" applyBorder="1" applyAlignment="1" applyProtection="1"/>
    <xf numFmtId="8" fontId="9" fillId="0" borderId="0" xfId="5" applyNumberFormat="1" applyFont="1" applyFill="1" applyBorder="1" applyAlignment="1" applyProtection="1">
      <alignment horizontal="right"/>
    </xf>
    <xf numFmtId="8" fontId="9" fillId="0" borderId="4" xfId="5" applyNumberFormat="1" applyFont="1" applyFill="1" applyBorder="1" applyAlignment="1" applyProtection="1">
      <alignment horizontal="right"/>
    </xf>
    <xf numFmtId="0" fontId="9" fillId="0" borderId="5" xfId="5" applyNumberFormat="1" applyFont="1" applyFill="1" applyBorder="1" applyAlignment="1" applyProtection="1"/>
    <xf numFmtId="8" fontId="9" fillId="0" borderId="5" xfId="5" applyNumberFormat="1" applyFont="1" applyFill="1" applyBorder="1" applyAlignment="1" applyProtection="1"/>
    <xf numFmtId="8" fontId="9" fillId="0" borderId="0" xfId="5" applyNumberFormat="1" applyFont="1" applyFill="1" applyBorder="1" applyAlignment="1" applyProtection="1"/>
    <xf numFmtId="0" fontId="9" fillId="0" borderId="3" xfId="5" applyNumberFormat="1" applyFont="1" applyFill="1" applyBorder="1" applyAlignment="1" applyProtection="1"/>
    <xf numFmtId="8" fontId="9" fillId="0" borderId="4" xfId="5" applyNumberFormat="1" applyFont="1" applyFill="1" applyBorder="1" applyAlignment="1" applyProtection="1"/>
    <xf numFmtId="8" fontId="8" fillId="0" borderId="0" xfId="5" applyNumberFormat="1" applyFont="1" applyFill="1" applyBorder="1" applyAlignment="1" applyProtection="1"/>
    <xf numFmtId="0" fontId="9" fillId="0" borderId="6" xfId="5" applyNumberFormat="1" applyFont="1" applyFill="1" applyBorder="1" applyAlignment="1" applyProtection="1">
      <alignment horizontal="right"/>
    </xf>
    <xf numFmtId="0" fontId="9" fillId="0" borderId="7" xfId="5" applyNumberFormat="1" applyFont="1" applyFill="1" applyBorder="1" applyAlignment="1" applyProtection="1"/>
    <xf numFmtId="0" fontId="9" fillId="0" borderId="7" xfId="5" applyNumberFormat="1" applyFont="1" applyFill="1" applyBorder="1" applyAlignment="1" applyProtection="1">
      <alignment horizontal="center"/>
    </xf>
    <xf numFmtId="0" fontId="9" fillId="0" borderId="0" xfId="5" applyNumberFormat="1" applyFont="1" applyFill="1" applyBorder="1" applyAlignment="1" applyProtection="1">
      <alignment horizontal="right" vertical="justify"/>
    </xf>
    <xf numFmtId="0" fontId="15" fillId="0" borderId="0" xfId="5" applyNumberFormat="1" applyFont="1" applyFill="1" applyBorder="1" applyAlignment="1" applyProtection="1">
      <alignment horizontal="right" vertical="justify"/>
    </xf>
    <xf numFmtId="0" fontId="4" fillId="0" borderId="0" xfId="5" applyFont="1" applyBorder="1"/>
    <xf numFmtId="0" fontId="4" fillId="0" borderId="0" xfId="5" applyFont="1" applyFill="1" applyBorder="1"/>
    <xf numFmtId="0" fontId="9" fillId="3" borderId="3" xfId="5" applyNumberFormat="1" applyFont="1" applyFill="1" applyBorder="1" applyAlignment="1" applyProtection="1">
      <alignment horizontal="right"/>
    </xf>
    <xf numFmtId="0" fontId="14" fillId="4" borderId="8" xfId="5" applyNumberFormat="1" applyFont="1" applyFill="1" applyBorder="1" applyAlignment="1" applyProtection="1"/>
    <xf numFmtId="0" fontId="18" fillId="4" borderId="8" xfId="5" applyNumberFormat="1" applyFont="1" applyFill="1" applyBorder="1" applyAlignment="1" applyProtection="1"/>
    <xf numFmtId="0" fontId="21" fillId="0" borderId="0" xfId="5" applyFont="1" applyAlignment="1">
      <alignment horizontal="right"/>
    </xf>
    <xf numFmtId="14" fontId="4" fillId="0" borderId="0" xfId="5" applyNumberFormat="1" applyFont="1"/>
    <xf numFmtId="0" fontId="19" fillId="0" borderId="1" xfId="5" applyFont="1" applyBorder="1" applyAlignment="1"/>
    <xf numFmtId="0" fontId="4" fillId="0" borderId="0" xfId="5" applyFont="1" applyFill="1"/>
    <xf numFmtId="8" fontId="4" fillId="0" borderId="0" xfId="5" applyNumberFormat="1" applyFont="1" applyFill="1"/>
    <xf numFmtId="0" fontId="27" fillId="5" borderId="8" xfId="5" applyNumberFormat="1" applyFont="1" applyFill="1" applyBorder="1" applyAlignment="1" applyProtection="1"/>
    <xf numFmtId="0" fontId="28" fillId="5" borderId="8" xfId="5" applyNumberFormat="1" applyFont="1" applyFill="1" applyBorder="1" applyAlignment="1" applyProtection="1"/>
    <xf numFmtId="0" fontId="28" fillId="6" borderId="8" xfId="5" applyNumberFormat="1" applyFont="1" applyFill="1" applyBorder="1" applyAlignment="1" applyProtection="1"/>
    <xf numFmtId="0" fontId="18" fillId="5" borderId="13" xfId="5" applyNumberFormat="1" applyFont="1" applyFill="1" applyBorder="1" applyAlignment="1" applyProtection="1"/>
    <xf numFmtId="0" fontId="14" fillId="5" borderId="13" xfId="5" applyNumberFormat="1" applyFont="1" applyFill="1" applyBorder="1" applyAlignment="1" applyProtection="1"/>
    <xf numFmtId="8" fontId="18" fillId="5" borderId="13" xfId="5" applyNumberFormat="1" applyFont="1" applyFill="1" applyBorder="1" applyAlignment="1" applyProtection="1"/>
    <xf numFmtId="0" fontId="14" fillId="6" borderId="13" xfId="5" applyNumberFormat="1" applyFont="1" applyFill="1" applyBorder="1" applyAlignment="1" applyProtection="1"/>
    <xf numFmtId="8" fontId="18" fillId="6" borderId="13" xfId="5" applyNumberFormat="1" applyFont="1" applyFill="1" applyBorder="1" applyAlignment="1" applyProtection="1"/>
    <xf numFmtId="0" fontId="15" fillId="0" borderId="0" xfId="5" applyNumberFormat="1" applyFont="1" applyFill="1" applyBorder="1" applyAlignment="1" applyProtection="1">
      <alignment horizontal="right" vertical="center"/>
    </xf>
    <xf numFmtId="0" fontId="8" fillId="0" borderId="0" xfId="5" applyNumberFormat="1" applyFont="1" applyFill="1" applyBorder="1" applyAlignment="1" applyProtection="1">
      <alignment horizontal="left"/>
    </xf>
    <xf numFmtId="0" fontId="9" fillId="12" borderId="3" xfId="5" applyNumberFormat="1" applyFont="1" applyFill="1" applyBorder="1" applyAlignment="1" applyProtection="1">
      <alignment horizontal="right"/>
    </xf>
    <xf numFmtId="0" fontId="19" fillId="0" borderId="34" xfId="5" applyFont="1" applyBorder="1" applyAlignment="1"/>
    <xf numFmtId="0" fontId="12" fillId="0" borderId="35" xfId="5" applyFont="1" applyBorder="1"/>
    <xf numFmtId="0" fontId="12" fillId="0" borderId="36" xfId="5" applyFont="1" applyBorder="1"/>
    <xf numFmtId="0" fontId="4" fillId="0" borderId="23" xfId="5" applyFont="1" applyBorder="1"/>
    <xf numFmtId="0" fontId="21" fillId="0" borderId="0" xfId="5" applyFont="1" applyBorder="1" applyAlignment="1">
      <alignment horizontal="right"/>
    </xf>
    <xf numFmtId="0" fontId="21" fillId="0" borderId="24" xfId="5" applyFont="1" applyBorder="1" applyAlignment="1">
      <alignment horizontal="right"/>
    </xf>
    <xf numFmtId="0" fontId="18" fillId="6" borderId="37" xfId="5" applyNumberFormat="1" applyFont="1" applyFill="1" applyBorder="1" applyAlignment="1" applyProtection="1"/>
    <xf numFmtId="8" fontId="18" fillId="6" borderId="38" xfId="5" applyNumberFormat="1" applyFont="1" applyFill="1" applyBorder="1" applyAlignment="1" applyProtection="1"/>
    <xf numFmtId="0" fontId="4" fillId="0" borderId="23" xfId="5" applyFont="1" applyFill="1" applyBorder="1"/>
    <xf numFmtId="0" fontId="4" fillId="0" borderId="24" xfId="5" applyFont="1" applyFill="1" applyBorder="1"/>
    <xf numFmtId="0" fontId="27" fillId="6" borderId="39" xfId="5" applyNumberFormat="1" applyFont="1" applyFill="1" applyBorder="1" applyAlignment="1" applyProtection="1"/>
    <xf numFmtId="0" fontId="28" fillId="6" borderId="40" xfId="5" applyNumberFormat="1" applyFont="1" applyFill="1" applyBorder="1" applyAlignment="1" applyProtection="1"/>
    <xf numFmtId="0" fontId="8" fillId="0" borderId="23" xfId="5" applyNumberFormat="1" applyFont="1" applyFill="1" applyBorder="1" applyAlignment="1" applyProtection="1">
      <alignment horizontal="right"/>
    </xf>
    <xf numFmtId="0" fontId="8" fillId="0" borderId="24" xfId="5" applyNumberFormat="1" applyFont="1" applyFill="1" applyBorder="1" applyAlignment="1" applyProtection="1">
      <alignment horizontal="right"/>
    </xf>
    <xf numFmtId="0" fontId="9" fillId="0" borderId="41" xfId="5" applyNumberFormat="1" applyFont="1" applyFill="1" applyBorder="1" applyAlignment="1" applyProtection="1">
      <alignment horizontal="right"/>
    </xf>
    <xf numFmtId="8" fontId="9" fillId="12" borderId="24" xfId="5" applyNumberFormat="1" applyFont="1" applyFill="1" applyBorder="1" applyAlignment="1" applyProtection="1"/>
    <xf numFmtId="0" fontId="9" fillId="0" borderId="23" xfId="5" applyNumberFormat="1" applyFont="1" applyFill="1" applyBorder="1" applyAlignment="1" applyProtection="1"/>
    <xf numFmtId="8" fontId="8" fillId="12" borderId="24" xfId="5" applyNumberFormat="1" applyFont="1" applyFill="1" applyBorder="1" applyAlignment="1" applyProtection="1">
      <alignment horizontal="right"/>
    </xf>
    <xf numFmtId="0" fontId="9" fillId="0" borderId="23" xfId="5" applyNumberFormat="1" applyFont="1" applyFill="1" applyBorder="1" applyAlignment="1" applyProtection="1">
      <alignment horizontal="right"/>
    </xf>
    <xf numFmtId="8" fontId="9" fillId="0" borderId="24" xfId="5" applyNumberFormat="1" applyFont="1" applyFill="1" applyBorder="1" applyAlignment="1" applyProtection="1">
      <alignment horizontal="right"/>
    </xf>
    <xf numFmtId="0" fontId="12" fillId="14" borderId="1" xfId="5" applyFont="1" applyFill="1" applyBorder="1"/>
    <xf numFmtId="0" fontId="4" fillId="14" borderId="0" xfId="5" applyFont="1" applyFill="1"/>
    <xf numFmtId="0" fontId="4" fillId="16" borderId="0" xfId="5" applyFont="1" applyFill="1"/>
    <xf numFmtId="0" fontId="2" fillId="16" borderId="0" xfId="5" applyFont="1" applyFill="1" applyAlignment="1">
      <alignment horizontal="left" vertical="center"/>
    </xf>
    <xf numFmtId="0" fontId="10" fillId="16" borderId="0" xfId="5" applyFont="1" applyFill="1" applyAlignment="1">
      <alignment horizontal="left" vertical="center"/>
    </xf>
  </cellXfs>
  <cellStyles count="9">
    <cellStyle name="Comma 2" xfId="2"/>
    <cellStyle name="Comma 3" xfId="6"/>
    <cellStyle name="Currency 2" xfId="3"/>
    <cellStyle name="Currency 3" xfId="7"/>
    <cellStyle name="Normal" xfId="0" builtinId="0"/>
    <cellStyle name="Normal 2" xfId="1"/>
    <cellStyle name="Normal 3" xfId="5"/>
    <cellStyle name="Percent 2" xfId="4"/>
    <cellStyle name="Percent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8"/>
  <sheetViews>
    <sheetView topLeftCell="C7" workbookViewId="0">
      <selection activeCell="T33" sqref="T33:T36"/>
    </sheetView>
  </sheetViews>
  <sheetFormatPr defaultRowHeight="15"/>
  <cols>
    <col min="1" max="1" width="27.42578125" customWidth="1"/>
    <col min="2" max="2" width="10.85546875" bestFit="1" customWidth="1"/>
    <col min="4" max="4" width="12" bestFit="1" customWidth="1"/>
    <col min="5" max="5" width="20.85546875" customWidth="1"/>
    <col min="6" max="6" width="10.85546875" bestFit="1" customWidth="1"/>
    <col min="8" max="8" width="10.85546875" bestFit="1" customWidth="1"/>
    <col min="9" max="9" width="1.28515625" customWidth="1"/>
    <col min="10" max="10" width="24.42578125" customWidth="1"/>
    <col min="13" max="13" width="10.85546875" bestFit="1" customWidth="1"/>
    <col min="16" max="17" width="10.85546875" bestFit="1" customWidth="1"/>
    <col min="18" max="18" width="27.28515625" customWidth="1"/>
    <col min="21" max="21" width="10.85546875" bestFit="1" customWidth="1"/>
    <col min="24" max="24" width="10.85546875" bestFit="1" customWidth="1"/>
  </cols>
  <sheetData>
    <row r="1" spans="1:27" ht="22.5">
      <c r="A1" s="197" t="s">
        <v>14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2"/>
      <c r="R1" s="185"/>
      <c r="S1" s="184"/>
      <c r="T1" s="184"/>
      <c r="U1" s="184"/>
      <c r="V1" s="184"/>
      <c r="W1" s="184"/>
      <c r="X1" s="184"/>
      <c r="Y1" s="184"/>
      <c r="Z1" s="5"/>
      <c r="AA1" s="5"/>
    </row>
    <row r="2" spans="1:27" ht="15.75" thickBot="1">
      <c r="A2" s="182" t="s">
        <v>15</v>
      </c>
      <c r="B2" s="181" t="s">
        <v>2</v>
      </c>
      <c r="C2" s="182" t="s">
        <v>13</v>
      </c>
      <c r="D2" s="183"/>
      <c r="F2" s="161"/>
      <c r="G2" s="182" t="s">
        <v>99</v>
      </c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2"/>
      <c r="S2" s="5"/>
      <c r="T2" s="5"/>
      <c r="U2" s="5"/>
      <c r="V2" s="5"/>
      <c r="W2" s="5"/>
      <c r="X2" s="5"/>
      <c r="Y2" s="120"/>
      <c r="Z2" s="5"/>
      <c r="AA2" s="5"/>
    </row>
    <row r="3" spans="1:27" ht="23.25" customHeight="1" thickBot="1">
      <c r="A3" s="48" t="s">
        <v>16</v>
      </c>
      <c r="B3" s="194"/>
      <c r="C3" s="194"/>
      <c r="D3" s="195"/>
      <c r="E3" s="146"/>
      <c r="F3" s="3"/>
      <c r="G3" s="3"/>
      <c r="H3" s="196"/>
      <c r="I3" s="7"/>
      <c r="J3" s="6"/>
      <c r="K3" s="1">
        <v>2013</v>
      </c>
      <c r="L3" s="2"/>
      <c r="M3" s="2"/>
      <c r="N3" s="2"/>
      <c r="O3" s="2"/>
      <c r="P3" s="2"/>
      <c r="Q3" s="223"/>
      <c r="R3" s="93"/>
      <c r="S3" s="3">
        <v>2014</v>
      </c>
      <c r="T3" s="3"/>
      <c r="U3" s="3"/>
      <c r="V3" s="3"/>
      <c r="W3" s="3"/>
      <c r="X3" s="212"/>
      <c r="Y3" s="226"/>
      <c r="Z3" s="5"/>
      <c r="AA3" s="5"/>
    </row>
    <row r="4" spans="1:27" ht="30" customHeight="1" thickTop="1" thickBot="1">
      <c r="A4" s="18"/>
      <c r="B4" s="72" t="s">
        <v>10</v>
      </c>
      <c r="C4" s="72" t="s">
        <v>11</v>
      </c>
      <c r="D4" s="73" t="s">
        <v>12</v>
      </c>
      <c r="E4" s="163"/>
      <c r="F4" s="96" t="s">
        <v>10</v>
      </c>
      <c r="G4" s="96" t="s">
        <v>11</v>
      </c>
      <c r="H4" s="97" t="s">
        <v>12</v>
      </c>
      <c r="I4" s="23"/>
      <c r="J4" s="19"/>
      <c r="K4" s="106" t="s">
        <v>8</v>
      </c>
      <c r="L4" s="99" t="s">
        <v>9</v>
      </c>
      <c r="M4" s="99" t="s">
        <v>10</v>
      </c>
      <c r="N4" s="99" t="s">
        <v>11</v>
      </c>
      <c r="O4" s="99" t="s">
        <v>17</v>
      </c>
      <c r="P4" s="213" t="s">
        <v>18</v>
      </c>
      <c r="Q4" s="107" t="s">
        <v>100</v>
      </c>
      <c r="R4" s="114"/>
      <c r="S4" s="99" t="s">
        <v>8</v>
      </c>
      <c r="T4" s="99" t="s">
        <v>9</v>
      </c>
      <c r="U4" s="99" t="s">
        <v>10</v>
      </c>
      <c r="V4" s="99" t="s">
        <v>11</v>
      </c>
      <c r="W4" s="99" t="s">
        <v>17</v>
      </c>
      <c r="X4" s="213" t="s">
        <v>18</v>
      </c>
      <c r="Y4" s="130" t="s">
        <v>101</v>
      </c>
      <c r="Z4" s="19"/>
      <c r="AA4" s="19"/>
    </row>
    <row r="5" spans="1:27">
      <c r="A5" s="15" t="s">
        <v>0</v>
      </c>
      <c r="B5" s="27"/>
      <c r="C5" s="28"/>
      <c r="D5" s="29"/>
      <c r="E5" s="164" t="s">
        <v>0</v>
      </c>
      <c r="F5" s="94"/>
      <c r="G5" s="94"/>
      <c r="H5" s="69"/>
      <c r="I5" s="5"/>
      <c r="J5" s="103" t="s">
        <v>19</v>
      </c>
      <c r="K5" s="108"/>
      <c r="L5" s="100"/>
      <c r="M5" s="101"/>
      <c r="N5" s="102"/>
      <c r="O5" s="101"/>
      <c r="P5" s="220"/>
      <c r="Q5" s="109"/>
      <c r="R5" s="115" t="s">
        <v>19</v>
      </c>
      <c r="S5" s="69"/>
      <c r="T5" s="69"/>
      <c r="U5" s="69"/>
      <c r="V5" s="69"/>
      <c r="W5" s="69"/>
      <c r="X5" s="214"/>
      <c r="Y5" s="88"/>
      <c r="Z5" s="5"/>
      <c r="AA5" s="5"/>
    </row>
    <row r="6" spans="1:27">
      <c r="A6" s="21" t="s">
        <v>1</v>
      </c>
      <c r="B6" s="31"/>
      <c r="C6" s="32" t="s">
        <v>2</v>
      </c>
      <c r="D6" s="33" t="s">
        <v>2</v>
      </c>
      <c r="E6" s="165" t="s">
        <v>1</v>
      </c>
      <c r="F6" s="66"/>
      <c r="G6" s="66"/>
      <c r="H6" s="69"/>
      <c r="I6" s="5"/>
      <c r="J6" s="59" t="s">
        <v>2</v>
      </c>
      <c r="K6" s="35"/>
      <c r="L6" s="31"/>
      <c r="M6" s="31"/>
      <c r="N6" s="32"/>
      <c r="O6" s="31"/>
      <c r="P6" s="34"/>
      <c r="Q6" s="33"/>
      <c r="R6" s="116" t="s">
        <v>2</v>
      </c>
      <c r="S6" s="69"/>
      <c r="T6" s="69"/>
      <c r="U6" s="78"/>
      <c r="V6" s="69"/>
      <c r="W6" s="69"/>
      <c r="X6" s="215"/>
      <c r="Y6" s="117"/>
      <c r="Z6" s="5"/>
      <c r="AA6" s="5"/>
    </row>
    <row r="7" spans="1:27">
      <c r="A7" s="22" t="s">
        <v>3</v>
      </c>
      <c r="B7" s="31">
        <v>0</v>
      </c>
      <c r="C7" s="32">
        <v>0</v>
      </c>
      <c r="D7" s="33">
        <v>0</v>
      </c>
      <c r="E7" s="166" t="s">
        <v>20</v>
      </c>
      <c r="F7" s="66">
        <v>0</v>
      </c>
      <c r="G7" s="65"/>
      <c r="H7" s="87">
        <v>0</v>
      </c>
      <c r="I7" s="60"/>
      <c r="J7" s="16"/>
      <c r="K7" s="35"/>
      <c r="L7" s="31"/>
      <c r="M7" s="31"/>
      <c r="N7" s="32"/>
      <c r="O7" s="31"/>
      <c r="P7" s="34"/>
      <c r="Q7" s="33"/>
      <c r="R7" s="116" t="s">
        <v>2</v>
      </c>
      <c r="S7" s="69"/>
      <c r="T7" s="69"/>
      <c r="U7" s="78"/>
      <c r="V7" s="69"/>
      <c r="W7" s="69"/>
      <c r="X7" s="215"/>
      <c r="Y7" s="117"/>
      <c r="Z7" s="5"/>
      <c r="AA7" s="5"/>
    </row>
    <row r="8" spans="1:27">
      <c r="A8" s="22" t="s">
        <v>4</v>
      </c>
      <c r="B8" s="31">
        <v>0</v>
      </c>
      <c r="C8" s="32">
        <v>0</v>
      </c>
      <c r="D8" s="33">
        <v>0</v>
      </c>
      <c r="E8" s="166" t="s">
        <v>21</v>
      </c>
      <c r="F8" s="66">
        <v>0</v>
      </c>
      <c r="G8" s="65"/>
      <c r="H8" s="87">
        <v>0</v>
      </c>
      <c r="I8" s="13"/>
      <c r="J8" s="16"/>
      <c r="K8" s="35"/>
      <c r="L8" s="31"/>
      <c r="M8" s="31"/>
      <c r="N8" s="32"/>
      <c r="O8" s="31"/>
      <c r="P8" s="34"/>
      <c r="Q8" s="33"/>
      <c r="R8" s="116" t="s">
        <v>2</v>
      </c>
      <c r="S8" s="69"/>
      <c r="T8" s="69"/>
      <c r="U8" s="78"/>
      <c r="V8" s="69"/>
      <c r="W8" s="69"/>
      <c r="X8" s="215"/>
      <c r="Y8" s="117"/>
      <c r="Z8" s="5"/>
      <c r="AA8" s="5"/>
    </row>
    <row r="9" spans="1:27">
      <c r="A9" s="22" t="s">
        <v>5</v>
      </c>
      <c r="B9" s="31">
        <v>0</v>
      </c>
      <c r="C9" s="32">
        <v>0</v>
      </c>
      <c r="D9" s="33">
        <v>0</v>
      </c>
      <c r="E9" s="166" t="s">
        <v>22</v>
      </c>
      <c r="F9" s="66">
        <v>0</v>
      </c>
      <c r="G9" s="65"/>
      <c r="H9" s="87">
        <v>0</v>
      </c>
      <c r="I9" s="13"/>
      <c r="J9" s="16"/>
      <c r="K9" s="35"/>
      <c r="L9" s="31"/>
      <c r="M9" s="31"/>
      <c r="N9" s="32"/>
      <c r="O9" s="31"/>
      <c r="P9" s="34"/>
      <c r="Q9" s="33"/>
      <c r="R9" s="116" t="s">
        <v>2</v>
      </c>
      <c r="S9" s="69"/>
      <c r="T9" s="69"/>
      <c r="U9" s="78"/>
      <c r="V9" s="69"/>
      <c r="W9" s="69"/>
      <c r="X9" s="215"/>
      <c r="Y9" s="117"/>
      <c r="Z9" s="5"/>
      <c r="AA9" s="5"/>
    </row>
    <row r="10" spans="1:27">
      <c r="A10" s="22" t="s">
        <v>6</v>
      </c>
      <c r="B10" s="31">
        <v>0</v>
      </c>
      <c r="C10" s="32">
        <v>0</v>
      </c>
      <c r="D10" s="33">
        <v>0</v>
      </c>
      <c r="E10" s="166" t="s">
        <v>23</v>
      </c>
      <c r="F10" s="66">
        <v>0</v>
      </c>
      <c r="G10" s="65"/>
      <c r="H10" s="87">
        <v>0</v>
      </c>
      <c r="I10" s="13"/>
      <c r="J10" s="16"/>
      <c r="K10" s="110"/>
      <c r="L10" s="76"/>
      <c r="M10" s="76"/>
      <c r="N10" s="76"/>
      <c r="O10" s="76"/>
      <c r="P10" s="221"/>
      <c r="Q10" s="33"/>
      <c r="R10" s="116" t="s">
        <v>2</v>
      </c>
      <c r="S10" s="69"/>
      <c r="T10" s="78"/>
      <c r="U10" s="78"/>
      <c r="V10" s="69"/>
      <c r="W10" s="78"/>
      <c r="X10" s="215"/>
      <c r="Y10" s="117"/>
      <c r="Z10" s="5"/>
      <c r="AA10" s="5"/>
    </row>
    <row r="11" spans="1:27">
      <c r="A11" s="22"/>
      <c r="B11" s="31"/>
      <c r="C11" s="32"/>
      <c r="D11" s="33"/>
      <c r="E11" s="166" t="s">
        <v>24</v>
      </c>
      <c r="F11" s="66">
        <v>0</v>
      </c>
      <c r="G11" s="65"/>
      <c r="H11" s="87">
        <v>0</v>
      </c>
      <c r="I11" s="60"/>
      <c r="J11" s="16" t="s">
        <v>25</v>
      </c>
      <c r="K11" s="35">
        <v>5</v>
      </c>
      <c r="L11" s="31">
        <v>35</v>
      </c>
      <c r="M11" s="31">
        <v>175</v>
      </c>
      <c r="N11" s="32">
        <v>5</v>
      </c>
      <c r="O11" s="31">
        <v>35</v>
      </c>
      <c r="P11" s="34">
        <v>175</v>
      </c>
      <c r="Q11" s="33">
        <f t="shared" ref="Q7:Q19" si="0">P11*0.2</f>
        <v>35</v>
      </c>
      <c r="R11" s="90" t="s">
        <v>25</v>
      </c>
      <c r="S11" s="69"/>
      <c r="T11" s="78"/>
      <c r="U11" s="69"/>
      <c r="V11" s="69">
        <v>0</v>
      </c>
      <c r="W11" s="78"/>
      <c r="X11" s="215">
        <v>0</v>
      </c>
      <c r="Y11" s="117">
        <v>0</v>
      </c>
      <c r="Z11" s="5"/>
      <c r="AA11" s="5"/>
    </row>
    <row r="12" spans="1:27">
      <c r="A12" s="22" t="s">
        <v>7</v>
      </c>
      <c r="B12" s="36">
        <v>0</v>
      </c>
      <c r="C12" s="37">
        <v>0</v>
      </c>
      <c r="D12" s="33">
        <v>0</v>
      </c>
      <c r="E12" s="67" t="s">
        <v>7</v>
      </c>
      <c r="F12" s="66">
        <v>0</v>
      </c>
      <c r="G12" s="65"/>
      <c r="H12" s="87">
        <v>0</v>
      </c>
      <c r="I12" s="60"/>
      <c r="J12" s="16" t="s">
        <v>26</v>
      </c>
      <c r="K12" s="35">
        <v>3</v>
      </c>
      <c r="L12" s="50">
        <v>35</v>
      </c>
      <c r="M12" s="31">
        <v>105</v>
      </c>
      <c r="N12" s="37">
        <v>3</v>
      </c>
      <c r="O12" s="36">
        <v>35</v>
      </c>
      <c r="P12" s="34">
        <v>105</v>
      </c>
      <c r="Q12" s="33">
        <f t="shared" si="0"/>
        <v>21</v>
      </c>
      <c r="R12" s="90" t="s">
        <v>26</v>
      </c>
      <c r="S12" s="69"/>
      <c r="T12" s="78"/>
      <c r="U12" s="69"/>
      <c r="V12" s="69">
        <v>0</v>
      </c>
      <c r="W12" s="78"/>
      <c r="X12" s="215">
        <v>0</v>
      </c>
      <c r="Y12" s="117">
        <v>0</v>
      </c>
      <c r="Z12" s="5"/>
      <c r="AA12" s="5"/>
    </row>
    <row r="13" spans="1:27">
      <c r="A13" s="22"/>
      <c r="B13" s="36"/>
      <c r="C13" s="37"/>
      <c r="D13" s="33"/>
      <c r="E13" s="65"/>
      <c r="F13" s="66"/>
      <c r="G13" s="65"/>
      <c r="H13" s="88"/>
      <c r="I13" s="60"/>
      <c r="J13" s="21" t="s">
        <v>27</v>
      </c>
      <c r="K13" s="30">
        <v>6</v>
      </c>
      <c r="L13" s="31">
        <v>21</v>
      </c>
      <c r="M13" s="31">
        <v>126</v>
      </c>
      <c r="N13" s="32">
        <v>6</v>
      </c>
      <c r="O13" s="31">
        <v>21</v>
      </c>
      <c r="P13" s="34">
        <v>126</v>
      </c>
      <c r="Q13" s="33">
        <f t="shared" si="0"/>
        <v>25.200000000000003</v>
      </c>
      <c r="R13" s="118" t="s">
        <v>27</v>
      </c>
      <c r="S13" s="69"/>
      <c r="T13" s="78"/>
      <c r="U13" s="69"/>
      <c r="V13" s="69">
        <v>0</v>
      </c>
      <c r="W13" s="69"/>
      <c r="X13" s="215">
        <v>0</v>
      </c>
      <c r="Y13" s="117">
        <v>0</v>
      </c>
      <c r="Z13" s="5"/>
      <c r="AA13" s="5"/>
    </row>
    <row r="14" spans="1:27">
      <c r="A14" s="16" t="s">
        <v>28</v>
      </c>
      <c r="B14" s="36">
        <v>0</v>
      </c>
      <c r="C14" s="37">
        <v>0</v>
      </c>
      <c r="D14" s="33">
        <v>0</v>
      </c>
      <c r="E14" s="167" t="s">
        <v>28</v>
      </c>
      <c r="F14" s="66">
        <v>0</v>
      </c>
      <c r="G14" s="65"/>
      <c r="H14" s="87">
        <v>0</v>
      </c>
      <c r="I14" s="60"/>
      <c r="J14" s="16"/>
      <c r="K14" s="35"/>
      <c r="L14" s="31"/>
      <c r="M14" s="31"/>
      <c r="N14" s="32"/>
      <c r="O14" s="31"/>
      <c r="P14" s="34"/>
      <c r="Q14" s="33" t="s">
        <v>2</v>
      </c>
      <c r="R14" s="90"/>
      <c r="S14" s="69"/>
      <c r="T14" s="78"/>
      <c r="U14" s="69"/>
      <c r="V14" s="69"/>
      <c r="W14" s="69"/>
      <c r="X14" s="215"/>
      <c r="Y14" s="117"/>
      <c r="Z14" s="5"/>
      <c r="AA14" s="5"/>
    </row>
    <row r="15" spans="1:27">
      <c r="A15" s="16" t="s">
        <v>29</v>
      </c>
      <c r="B15" s="36"/>
      <c r="C15" s="37">
        <v>1</v>
      </c>
      <c r="D15" s="33">
        <v>11</v>
      </c>
      <c r="E15" s="167" t="s">
        <v>29</v>
      </c>
      <c r="F15" s="66">
        <v>0</v>
      </c>
      <c r="G15" s="65"/>
      <c r="H15" s="87">
        <v>0</v>
      </c>
      <c r="I15" s="60"/>
      <c r="J15" s="16" t="s">
        <v>30</v>
      </c>
      <c r="K15" s="35">
        <v>4</v>
      </c>
      <c r="L15" s="50">
        <v>20</v>
      </c>
      <c r="M15" s="36">
        <v>80</v>
      </c>
      <c r="N15" s="32">
        <v>0</v>
      </c>
      <c r="O15" s="31">
        <v>0</v>
      </c>
      <c r="P15" s="34">
        <v>98.16</v>
      </c>
      <c r="Q15" s="33">
        <f t="shared" si="0"/>
        <v>19.632000000000001</v>
      </c>
      <c r="R15" s="90" t="s">
        <v>31</v>
      </c>
      <c r="S15" s="69">
        <v>1</v>
      </c>
      <c r="T15" s="78">
        <v>136</v>
      </c>
      <c r="U15" s="69">
        <v>136</v>
      </c>
      <c r="V15" s="69">
        <v>1</v>
      </c>
      <c r="W15" s="69">
        <v>136</v>
      </c>
      <c r="X15" s="215">
        <v>136</v>
      </c>
      <c r="Y15" s="117">
        <f>X15*0.18</f>
        <v>24.48</v>
      </c>
      <c r="Z15" s="5"/>
      <c r="AA15" s="77"/>
    </row>
    <row r="16" spans="1:27">
      <c r="A16" s="16" t="s">
        <v>32</v>
      </c>
      <c r="B16" s="36">
        <v>25</v>
      </c>
      <c r="C16" s="37">
        <v>0</v>
      </c>
      <c r="D16" s="33">
        <v>0</v>
      </c>
      <c r="E16" s="167" t="s">
        <v>32</v>
      </c>
      <c r="F16" s="66">
        <v>25</v>
      </c>
      <c r="G16" s="65">
        <v>1</v>
      </c>
      <c r="H16" s="87">
        <v>25</v>
      </c>
      <c r="I16" s="60"/>
      <c r="J16" s="16" t="s">
        <v>33</v>
      </c>
      <c r="K16" s="35">
        <v>2</v>
      </c>
      <c r="L16" s="50">
        <v>20</v>
      </c>
      <c r="M16" s="36">
        <v>40</v>
      </c>
      <c r="N16" s="32">
        <v>1</v>
      </c>
      <c r="O16" s="31">
        <v>210</v>
      </c>
      <c r="P16" s="34">
        <v>210</v>
      </c>
      <c r="Q16" s="33">
        <f t="shared" si="0"/>
        <v>42</v>
      </c>
      <c r="R16" s="90" t="s">
        <v>33</v>
      </c>
      <c r="S16" s="69">
        <v>0</v>
      </c>
      <c r="T16" s="78">
        <v>0</v>
      </c>
      <c r="U16" s="69">
        <v>0</v>
      </c>
      <c r="V16" s="69">
        <v>0</v>
      </c>
      <c r="W16" s="69">
        <v>0</v>
      </c>
      <c r="X16" s="215">
        <v>0</v>
      </c>
      <c r="Y16" s="117">
        <f t="shared" ref="Y16:Y19" si="1">X16*0.18</f>
        <v>0</v>
      </c>
      <c r="Z16" s="5"/>
      <c r="AA16" s="5"/>
    </row>
    <row r="17" spans="1:27">
      <c r="A17" s="8" t="s">
        <v>34</v>
      </c>
      <c r="B17" s="36">
        <v>50</v>
      </c>
      <c r="C17" s="37">
        <v>0</v>
      </c>
      <c r="D17" s="33">
        <v>0</v>
      </c>
      <c r="E17" s="168" t="s">
        <v>34</v>
      </c>
      <c r="F17" s="66">
        <v>50</v>
      </c>
      <c r="G17" s="65">
        <v>1</v>
      </c>
      <c r="H17" s="87">
        <v>49.43</v>
      </c>
      <c r="I17" s="60"/>
      <c r="J17" s="104"/>
      <c r="K17" s="35"/>
      <c r="L17" s="50"/>
      <c r="M17" s="36"/>
      <c r="N17" s="37"/>
      <c r="O17" s="36"/>
      <c r="P17" s="34"/>
      <c r="Q17" s="33" t="s">
        <v>2</v>
      </c>
      <c r="R17" s="119"/>
      <c r="S17" s="69"/>
      <c r="T17" s="78"/>
      <c r="U17" s="69"/>
      <c r="V17" s="69"/>
      <c r="W17" s="69"/>
      <c r="X17" s="215" t="s">
        <v>2</v>
      </c>
      <c r="Y17" s="117" t="s">
        <v>2</v>
      </c>
      <c r="Z17" s="5"/>
      <c r="AA17" s="5"/>
    </row>
    <row r="18" spans="1:27">
      <c r="A18" s="16" t="s">
        <v>35</v>
      </c>
      <c r="B18" s="36">
        <v>0</v>
      </c>
      <c r="C18" s="32">
        <v>1</v>
      </c>
      <c r="D18" s="33">
        <v>45</v>
      </c>
      <c r="E18" s="167" t="s">
        <v>35</v>
      </c>
      <c r="F18" s="66">
        <v>0</v>
      </c>
      <c r="G18" s="65"/>
      <c r="H18" s="87">
        <v>0</v>
      </c>
      <c r="I18" s="60"/>
      <c r="J18" s="16" t="s">
        <v>36</v>
      </c>
      <c r="K18" s="35">
        <v>0</v>
      </c>
      <c r="L18" s="50">
        <v>0</v>
      </c>
      <c r="M18" s="36">
        <v>0</v>
      </c>
      <c r="N18" s="37">
        <v>1</v>
      </c>
      <c r="O18" s="36">
        <v>50</v>
      </c>
      <c r="P18" s="222">
        <v>50</v>
      </c>
      <c r="Q18" s="33">
        <f t="shared" si="0"/>
        <v>10</v>
      </c>
      <c r="R18" s="90" t="s">
        <v>36</v>
      </c>
      <c r="S18" s="69">
        <v>0</v>
      </c>
      <c r="T18" s="78">
        <v>0</v>
      </c>
      <c r="U18" s="69">
        <v>0</v>
      </c>
      <c r="V18" s="69">
        <v>0</v>
      </c>
      <c r="W18" s="69">
        <v>0</v>
      </c>
      <c r="X18" s="215">
        <v>0</v>
      </c>
      <c r="Y18" s="117">
        <f t="shared" si="1"/>
        <v>0</v>
      </c>
      <c r="Z18" s="5"/>
      <c r="AA18" s="77"/>
    </row>
    <row r="19" spans="1:27">
      <c r="A19" s="16" t="s">
        <v>37</v>
      </c>
      <c r="B19" s="36">
        <v>300</v>
      </c>
      <c r="C19" s="37">
        <v>1</v>
      </c>
      <c r="D19" s="33">
        <v>291</v>
      </c>
      <c r="E19" s="167" t="s">
        <v>37</v>
      </c>
      <c r="F19" s="66">
        <v>166</v>
      </c>
      <c r="G19" s="65">
        <v>1</v>
      </c>
      <c r="H19" s="87">
        <v>165.58</v>
      </c>
      <c r="I19" s="60"/>
      <c r="J19" s="16" t="s">
        <v>38</v>
      </c>
      <c r="K19" s="35">
        <v>0</v>
      </c>
      <c r="L19" s="50">
        <v>0</v>
      </c>
      <c r="M19" s="36">
        <v>0</v>
      </c>
      <c r="N19" s="37">
        <v>2</v>
      </c>
      <c r="O19" s="36">
        <v>50</v>
      </c>
      <c r="P19" s="222">
        <v>100</v>
      </c>
      <c r="Q19" s="33">
        <f t="shared" si="0"/>
        <v>20</v>
      </c>
      <c r="R19" s="90" t="s">
        <v>38</v>
      </c>
      <c r="S19" s="69">
        <v>0</v>
      </c>
      <c r="T19" s="78">
        <v>0</v>
      </c>
      <c r="U19" s="69">
        <v>0</v>
      </c>
      <c r="V19" s="69">
        <v>0</v>
      </c>
      <c r="W19" s="69">
        <v>0</v>
      </c>
      <c r="X19" s="215">
        <v>0</v>
      </c>
      <c r="Y19" s="117">
        <f t="shared" si="1"/>
        <v>0</v>
      </c>
      <c r="Z19" s="5"/>
      <c r="AA19" s="5"/>
    </row>
    <row r="20" spans="1:27">
      <c r="A20" s="5" t="s">
        <v>39</v>
      </c>
      <c r="B20" s="31">
        <v>0</v>
      </c>
      <c r="C20" s="32">
        <v>1</v>
      </c>
      <c r="D20" s="33">
        <v>264</v>
      </c>
      <c r="E20" s="105" t="s">
        <v>39</v>
      </c>
      <c r="F20" s="66">
        <v>0</v>
      </c>
      <c r="G20" s="70">
        <v>5</v>
      </c>
      <c r="H20" s="87">
        <v>0</v>
      </c>
      <c r="I20" s="60"/>
      <c r="J20" s="16"/>
      <c r="K20" s="91"/>
      <c r="L20" s="12"/>
      <c r="M20" s="12"/>
      <c r="N20" s="12"/>
      <c r="O20" s="12"/>
      <c r="P20" s="16"/>
      <c r="Q20" s="92"/>
      <c r="R20" s="90"/>
      <c r="S20" s="69"/>
      <c r="T20" s="69"/>
      <c r="U20" s="69"/>
      <c r="V20" s="69"/>
      <c r="W20" s="69"/>
      <c r="X20" s="215"/>
      <c r="Y20" s="117"/>
      <c r="Z20" s="5"/>
      <c r="AA20" s="5"/>
    </row>
    <row r="21" spans="1:27">
      <c r="A21" s="16" t="s">
        <v>40</v>
      </c>
      <c r="B21" s="31">
        <v>0</v>
      </c>
      <c r="C21" s="180"/>
      <c r="D21" s="33">
        <v>0</v>
      </c>
      <c r="E21" s="82" t="s">
        <v>41</v>
      </c>
      <c r="F21" s="66">
        <v>0</v>
      </c>
      <c r="G21" s="70">
        <v>1</v>
      </c>
      <c r="H21" s="87">
        <v>0</v>
      </c>
      <c r="I21" s="13"/>
      <c r="J21" s="16" t="s">
        <v>42</v>
      </c>
      <c r="K21" s="35"/>
      <c r="L21" s="50"/>
      <c r="M21" s="36"/>
      <c r="N21" s="51">
        <v>0.2</v>
      </c>
      <c r="O21" s="36" t="s">
        <v>2</v>
      </c>
      <c r="P21" s="222" t="s">
        <v>2</v>
      </c>
      <c r="Q21" s="41"/>
      <c r="R21" s="90" t="s">
        <v>43</v>
      </c>
      <c r="S21" s="69"/>
      <c r="T21" s="79" t="s">
        <v>2</v>
      </c>
      <c r="U21" s="68" t="s">
        <v>2</v>
      </c>
      <c r="V21" s="79">
        <v>0.18</v>
      </c>
      <c r="W21" s="80" t="s">
        <v>2</v>
      </c>
      <c r="X21" s="216" t="s">
        <v>2</v>
      </c>
      <c r="Y21" s="87"/>
      <c r="Z21" s="5"/>
      <c r="AA21" s="5"/>
    </row>
    <row r="22" spans="1:27">
      <c r="A22" s="21" t="s">
        <v>44</v>
      </c>
      <c r="B22" s="31">
        <v>300</v>
      </c>
      <c r="C22" s="32">
        <v>1</v>
      </c>
      <c r="D22" s="34">
        <v>288</v>
      </c>
      <c r="E22" s="186" t="s">
        <v>44</v>
      </c>
      <c r="F22" s="66">
        <v>350</v>
      </c>
      <c r="G22" s="70"/>
      <c r="H22" s="69">
        <v>358.76</v>
      </c>
      <c r="I22" s="60"/>
      <c r="J22" s="16"/>
      <c r="K22" s="35"/>
      <c r="L22" s="50"/>
      <c r="M22" s="36"/>
      <c r="N22" s="37"/>
      <c r="O22" s="36"/>
      <c r="P22" s="222"/>
      <c r="Q22" s="41"/>
      <c r="R22" s="90"/>
      <c r="S22" s="69"/>
      <c r="T22" s="78"/>
      <c r="U22" s="69"/>
      <c r="V22" s="69"/>
      <c r="W22" s="69"/>
      <c r="X22" s="215"/>
      <c r="Y22" s="117"/>
      <c r="Z22" s="5"/>
      <c r="AA22" s="17"/>
    </row>
    <row r="23" spans="1:27" ht="25.5" customHeight="1">
      <c r="A23" s="21" t="s">
        <v>45</v>
      </c>
      <c r="B23" s="31">
        <v>90</v>
      </c>
      <c r="C23" s="32">
        <v>0</v>
      </c>
      <c r="D23" s="34">
        <v>0</v>
      </c>
      <c r="E23" s="187" t="s">
        <v>46</v>
      </c>
      <c r="F23" s="66">
        <v>0</v>
      </c>
      <c r="G23" s="70">
        <v>250</v>
      </c>
      <c r="H23" s="68">
        <v>0</v>
      </c>
      <c r="I23" s="24"/>
      <c r="J23" s="60" t="s">
        <v>2</v>
      </c>
      <c r="K23" s="35"/>
      <c r="L23" s="50"/>
      <c r="M23" s="36"/>
      <c r="N23" s="37" t="s">
        <v>2</v>
      </c>
      <c r="O23" s="36" t="s">
        <v>2</v>
      </c>
      <c r="P23" s="222" t="s">
        <v>2</v>
      </c>
      <c r="Q23" s="41"/>
      <c r="R23" s="123"/>
      <c r="S23" s="69"/>
      <c r="T23" s="78"/>
      <c r="U23" s="68"/>
      <c r="V23" s="69"/>
      <c r="W23" s="69"/>
      <c r="X23" s="215"/>
      <c r="Y23" s="117"/>
      <c r="Z23" s="5"/>
      <c r="AA23" s="5"/>
    </row>
    <row r="24" spans="1:27" ht="27" customHeight="1">
      <c r="A24" s="21" t="s">
        <v>47</v>
      </c>
      <c r="B24" s="31">
        <v>10</v>
      </c>
      <c r="C24" s="32">
        <v>0</v>
      </c>
      <c r="D24" s="33">
        <v>0</v>
      </c>
      <c r="E24" s="169" t="s">
        <v>48</v>
      </c>
      <c r="F24" s="66">
        <v>0</v>
      </c>
      <c r="G24" s="70">
        <v>50</v>
      </c>
      <c r="H24" s="87">
        <v>0</v>
      </c>
      <c r="I24" s="24"/>
      <c r="J24" s="16"/>
      <c r="K24" s="91"/>
      <c r="L24" s="12"/>
      <c r="M24" s="12"/>
      <c r="N24" s="12"/>
      <c r="O24" s="12"/>
      <c r="P24" s="16"/>
      <c r="Q24" s="92"/>
      <c r="R24" s="90"/>
      <c r="S24" s="69"/>
      <c r="T24" s="69"/>
      <c r="U24" s="69"/>
      <c r="V24" s="69"/>
      <c r="W24" s="69"/>
      <c r="X24" s="214"/>
      <c r="Y24" s="88"/>
      <c r="Z24" s="5"/>
      <c r="AA24" s="5"/>
    </row>
    <row r="25" spans="1:27" ht="17.25" customHeight="1" thickBot="1">
      <c r="A25" s="21" t="s">
        <v>49</v>
      </c>
      <c r="B25" s="31">
        <v>0</v>
      </c>
      <c r="C25" s="32">
        <v>0</v>
      </c>
      <c r="D25" s="33">
        <v>0</v>
      </c>
      <c r="E25" s="169" t="s">
        <v>50</v>
      </c>
      <c r="F25" s="66">
        <v>0</v>
      </c>
      <c r="G25" s="70">
        <v>200</v>
      </c>
      <c r="H25" s="87">
        <v>0</v>
      </c>
      <c r="I25" s="10"/>
      <c r="J25" s="11" t="s">
        <v>51</v>
      </c>
      <c r="K25" s="111"/>
      <c r="L25" s="112"/>
      <c r="M25" s="207">
        <v>526</v>
      </c>
      <c r="N25" s="113"/>
      <c r="O25" s="112"/>
      <c r="P25" s="112">
        <f>SUM(P5:P24)</f>
        <v>864.16</v>
      </c>
      <c r="Q25" s="224">
        <f>SUM(Q6:Q24)</f>
        <v>172.83199999999999</v>
      </c>
      <c r="R25" s="126" t="s">
        <v>51</v>
      </c>
      <c r="S25" s="127"/>
      <c r="T25" s="128"/>
      <c r="U25" s="210">
        <f>SUM(U7:U24)</f>
        <v>136</v>
      </c>
      <c r="V25" s="125"/>
      <c r="W25" s="124"/>
      <c r="X25" s="124">
        <f>SUM(X15:X24)</f>
        <v>136</v>
      </c>
      <c r="Y25" s="227">
        <f>SUM(Y15:Y24)</f>
        <v>24.48</v>
      </c>
      <c r="Z25" s="5"/>
      <c r="AA25" s="5"/>
    </row>
    <row r="26" spans="1:27" ht="28.5" customHeight="1">
      <c r="A26" s="21" t="s">
        <v>52</v>
      </c>
      <c r="B26" s="31">
        <v>120</v>
      </c>
      <c r="C26" s="32">
        <v>0</v>
      </c>
      <c r="D26" s="33">
        <v>0</v>
      </c>
      <c r="E26" s="169" t="s">
        <v>53</v>
      </c>
      <c r="F26" s="66">
        <v>0</v>
      </c>
      <c r="G26" s="70">
        <v>1</v>
      </c>
      <c r="H26" s="87">
        <v>0</v>
      </c>
      <c r="I26" s="13"/>
      <c r="J26" s="9"/>
      <c r="K26" s="1">
        <v>2013</v>
      </c>
      <c r="L26" s="2"/>
      <c r="M26" s="2"/>
      <c r="N26" s="2"/>
      <c r="O26" s="2"/>
      <c r="P26" s="2"/>
      <c r="Q26" s="223"/>
      <c r="R26" s="93"/>
      <c r="S26" s="3">
        <v>2014</v>
      </c>
      <c r="T26" s="3"/>
      <c r="U26" s="3"/>
      <c r="V26" s="3"/>
      <c r="W26" s="3"/>
      <c r="X26" s="212"/>
      <c r="Y26" s="228"/>
      <c r="Z26" s="5"/>
      <c r="AA26" s="5"/>
    </row>
    <row r="27" spans="1:27" ht="23.25" thickBot="1">
      <c r="A27" s="21" t="s">
        <v>54</v>
      </c>
      <c r="B27" s="31"/>
      <c r="C27" s="32"/>
      <c r="D27" s="33"/>
      <c r="E27" s="168" t="s">
        <v>54</v>
      </c>
      <c r="F27" s="66">
        <v>150</v>
      </c>
      <c r="G27" s="69">
        <v>1</v>
      </c>
      <c r="H27" s="135">
        <v>130.88999999999999</v>
      </c>
      <c r="I27" s="19"/>
      <c r="J27" s="19"/>
      <c r="K27" s="129" t="s">
        <v>8</v>
      </c>
      <c r="L27" s="98" t="s">
        <v>9</v>
      </c>
      <c r="M27" s="98" t="s">
        <v>10</v>
      </c>
      <c r="N27" s="98" t="s">
        <v>11</v>
      </c>
      <c r="O27" s="98" t="s">
        <v>17</v>
      </c>
      <c r="P27" s="217" t="s">
        <v>18</v>
      </c>
      <c r="Q27" s="130"/>
      <c r="R27" s="131"/>
      <c r="S27" s="98" t="s">
        <v>8</v>
      </c>
      <c r="T27" s="98" t="s">
        <v>9</v>
      </c>
      <c r="U27" s="98" t="s">
        <v>10</v>
      </c>
      <c r="V27" s="98" t="s">
        <v>11</v>
      </c>
      <c r="W27" s="98" t="s">
        <v>17</v>
      </c>
      <c r="X27" s="217" t="s">
        <v>18</v>
      </c>
      <c r="Y27" s="130"/>
      <c r="Z27" s="19"/>
      <c r="AA27" s="19"/>
    </row>
    <row r="28" spans="1:27" ht="28.5" customHeight="1">
      <c r="A28" s="21" t="s">
        <v>55</v>
      </c>
      <c r="B28" s="31"/>
      <c r="C28" s="32"/>
      <c r="D28" s="33"/>
      <c r="E28" s="169" t="s">
        <v>56</v>
      </c>
      <c r="F28" s="85">
        <v>0</v>
      </c>
      <c r="G28" s="86">
        <v>30</v>
      </c>
      <c r="H28" s="147">
        <v>66.41</v>
      </c>
      <c r="I28" s="5"/>
      <c r="J28" s="15" t="s">
        <v>57</v>
      </c>
      <c r="K28" s="26"/>
      <c r="L28" s="49"/>
      <c r="M28" s="27"/>
      <c r="N28" s="28"/>
      <c r="O28" s="27"/>
      <c r="P28" s="27"/>
      <c r="Q28" s="225"/>
      <c r="R28" s="121" t="s">
        <v>58</v>
      </c>
      <c r="S28" s="71"/>
      <c r="T28" s="71"/>
      <c r="U28" s="71"/>
      <c r="V28" s="69"/>
      <c r="W28" s="69"/>
      <c r="X28" s="214"/>
      <c r="Y28" s="88"/>
      <c r="Z28" s="5"/>
      <c r="AA28" s="5"/>
    </row>
    <row r="29" spans="1:27" ht="24.75" customHeight="1">
      <c r="A29" s="189" t="s">
        <v>59</v>
      </c>
      <c r="B29" s="31"/>
      <c r="C29" s="32"/>
      <c r="D29" s="33"/>
      <c r="E29" s="169" t="s">
        <v>136</v>
      </c>
      <c r="F29" s="85">
        <v>0</v>
      </c>
      <c r="G29" s="86">
        <v>30</v>
      </c>
      <c r="H29" s="188">
        <v>0</v>
      </c>
      <c r="I29" s="5"/>
      <c r="J29" s="21" t="s">
        <v>60</v>
      </c>
      <c r="K29" s="30">
        <v>0</v>
      </c>
      <c r="L29" s="31">
        <v>0</v>
      </c>
      <c r="M29" s="36">
        <v>0</v>
      </c>
      <c r="N29" s="32">
        <v>0</v>
      </c>
      <c r="O29" s="31">
        <v>0</v>
      </c>
      <c r="P29" s="34">
        <v>28.74</v>
      </c>
      <c r="Q29" s="33">
        <f t="shared" ref="Q29:Q36" si="2">P29*0.2</f>
        <v>5.7480000000000002</v>
      </c>
      <c r="R29" s="122" t="s">
        <v>61</v>
      </c>
      <c r="S29" s="69"/>
      <c r="T29" s="69"/>
      <c r="U29" s="69">
        <v>0</v>
      </c>
      <c r="V29" s="69"/>
      <c r="W29" s="69">
        <v>0</v>
      </c>
      <c r="X29" s="214"/>
      <c r="Y29" s="88"/>
      <c r="Z29" s="5"/>
      <c r="AA29" s="5"/>
    </row>
    <row r="30" spans="1:27">
      <c r="A30" s="189" t="s">
        <v>62</v>
      </c>
      <c r="B30" s="31"/>
      <c r="C30" s="32"/>
      <c r="D30" s="31"/>
      <c r="E30" s="169"/>
      <c r="F30" s="66"/>
      <c r="G30" s="69"/>
      <c r="H30" s="190"/>
      <c r="I30" s="5"/>
      <c r="J30" s="21" t="s">
        <v>63</v>
      </c>
      <c r="K30" s="30">
        <v>0</v>
      </c>
      <c r="L30" s="54">
        <v>17.939999999999998</v>
      </c>
      <c r="M30" s="36">
        <v>0</v>
      </c>
      <c r="N30" s="32">
        <v>89</v>
      </c>
      <c r="O30" s="31">
        <v>14.95</v>
      </c>
      <c r="P30" s="34">
        <v>1330.55</v>
      </c>
      <c r="Q30" s="33">
        <f t="shared" si="2"/>
        <v>266.11</v>
      </c>
      <c r="R30" s="122" t="s">
        <v>64</v>
      </c>
      <c r="S30" s="69">
        <v>75</v>
      </c>
      <c r="T30" s="78">
        <v>11.5</v>
      </c>
      <c r="U30" s="68">
        <v>862.5</v>
      </c>
      <c r="V30" s="83">
        <v>60</v>
      </c>
      <c r="W30" s="78">
        <v>11.5</v>
      </c>
      <c r="X30" s="214">
        <v>690</v>
      </c>
      <c r="Y30" s="117">
        <f t="shared" ref="Y30:Y37" si="3">X30*0.18</f>
        <v>124.19999999999999</v>
      </c>
      <c r="Z30" s="5"/>
      <c r="AA30" s="5"/>
    </row>
    <row r="31" spans="1:27">
      <c r="A31" s="189" t="s">
        <v>65</v>
      </c>
      <c r="B31" s="31"/>
      <c r="C31" s="32"/>
      <c r="D31" s="31"/>
      <c r="E31" s="169"/>
      <c r="F31" s="66"/>
      <c r="G31" s="69"/>
      <c r="H31" s="188"/>
      <c r="I31" s="5"/>
      <c r="J31" s="21" t="s">
        <v>66</v>
      </c>
      <c r="K31" s="30">
        <v>75</v>
      </c>
      <c r="L31" s="54">
        <v>20.34</v>
      </c>
      <c r="M31" s="36">
        <v>1525.5</v>
      </c>
      <c r="N31" s="32">
        <v>80</v>
      </c>
      <c r="O31" s="31">
        <v>16.95</v>
      </c>
      <c r="P31" s="34">
        <v>1356</v>
      </c>
      <c r="Q31" s="33">
        <f t="shared" si="2"/>
        <v>271.2</v>
      </c>
      <c r="R31" s="122" t="s">
        <v>67</v>
      </c>
      <c r="S31" s="69">
        <v>75</v>
      </c>
      <c r="T31" s="69">
        <v>10.75</v>
      </c>
      <c r="U31" s="68">
        <v>806.25</v>
      </c>
      <c r="V31" s="83">
        <v>86</v>
      </c>
      <c r="W31" s="69">
        <v>10.75</v>
      </c>
      <c r="X31" s="214">
        <v>924.5</v>
      </c>
      <c r="Y31" s="117">
        <f t="shared" si="3"/>
        <v>166.41</v>
      </c>
      <c r="Z31" s="5"/>
      <c r="AA31" s="5"/>
    </row>
    <row r="32" spans="1:27" ht="22.5">
      <c r="A32" s="189" t="s">
        <v>68</v>
      </c>
      <c r="B32" s="31"/>
      <c r="C32" s="32"/>
      <c r="D32" s="31"/>
      <c r="E32" s="169" t="s">
        <v>68</v>
      </c>
      <c r="F32" s="66">
        <v>0</v>
      </c>
      <c r="G32" s="69"/>
      <c r="H32" s="188">
        <v>59.91</v>
      </c>
      <c r="I32" s="5"/>
      <c r="J32" s="21" t="s">
        <v>69</v>
      </c>
      <c r="K32" s="30">
        <v>0</v>
      </c>
      <c r="L32" s="31">
        <v>0</v>
      </c>
      <c r="M32" s="36">
        <v>0</v>
      </c>
      <c r="N32" s="32">
        <v>8</v>
      </c>
      <c r="O32" s="31">
        <v>15.95</v>
      </c>
      <c r="P32" s="34">
        <v>127.6</v>
      </c>
      <c r="Q32" s="33">
        <f t="shared" si="2"/>
        <v>25.52</v>
      </c>
      <c r="R32" s="122" t="s">
        <v>70</v>
      </c>
      <c r="S32" s="69">
        <v>20</v>
      </c>
      <c r="T32" s="69">
        <v>11.95</v>
      </c>
      <c r="U32" s="68">
        <v>239</v>
      </c>
      <c r="V32" s="83">
        <v>17</v>
      </c>
      <c r="W32" s="69">
        <v>11.95</v>
      </c>
      <c r="X32" s="214">
        <v>203.14999999999998</v>
      </c>
      <c r="Y32" s="117">
        <f t="shared" si="3"/>
        <v>36.566999999999993</v>
      </c>
    </row>
    <row r="33" spans="1:25" ht="15.75" thickBot="1">
      <c r="A33" s="11" t="s">
        <v>51</v>
      </c>
      <c r="B33" s="205">
        <f>SUM(B6:B32)</f>
        <v>895</v>
      </c>
      <c r="C33" s="134"/>
      <c r="D33" s="47">
        <f>SUM(D6:D32)</f>
        <v>899</v>
      </c>
      <c r="E33" s="170" t="s">
        <v>51</v>
      </c>
      <c r="F33" s="206">
        <f>SUM(F5:F32)</f>
        <v>741</v>
      </c>
      <c r="G33" s="137"/>
      <c r="H33" s="136">
        <f>SUM(H5:H32)</f>
        <v>855.9799999999999</v>
      </c>
      <c r="I33" s="5"/>
      <c r="J33" s="21" t="s">
        <v>71</v>
      </c>
      <c r="K33" s="30">
        <v>0</v>
      </c>
      <c r="L33" s="31">
        <v>28.74</v>
      </c>
      <c r="M33" s="36">
        <v>0</v>
      </c>
      <c r="N33" s="32">
        <v>38</v>
      </c>
      <c r="O33" s="31">
        <v>23.95</v>
      </c>
      <c r="P33" s="34">
        <v>910.1</v>
      </c>
      <c r="Q33" s="33">
        <f t="shared" si="2"/>
        <v>182.02</v>
      </c>
      <c r="R33" s="122" t="s">
        <v>72</v>
      </c>
      <c r="S33" s="69">
        <v>75</v>
      </c>
      <c r="T33" s="78">
        <v>16.95</v>
      </c>
      <c r="U33" s="68">
        <v>1271.25</v>
      </c>
      <c r="V33" s="69">
        <v>80</v>
      </c>
      <c r="W33" s="78">
        <v>16.95</v>
      </c>
      <c r="X33" s="215">
        <v>1356</v>
      </c>
      <c r="Y33" s="117">
        <f t="shared" si="3"/>
        <v>244.07999999999998</v>
      </c>
    </row>
    <row r="34" spans="1:25" ht="15.75" thickBot="1">
      <c r="A34" s="156"/>
      <c r="B34" s="14"/>
      <c r="C34" s="157"/>
      <c r="D34" s="159"/>
      <c r="E34" s="156"/>
      <c r="F34" s="14"/>
      <c r="G34" s="158"/>
      <c r="H34" s="14"/>
      <c r="I34" s="5"/>
      <c r="J34" s="21" t="s">
        <v>73</v>
      </c>
      <c r="K34" s="30">
        <v>0</v>
      </c>
      <c r="L34" s="31">
        <v>31.139999999999997</v>
      </c>
      <c r="M34" s="36">
        <v>0</v>
      </c>
      <c r="N34" s="32">
        <v>65</v>
      </c>
      <c r="O34" s="31">
        <v>25.95</v>
      </c>
      <c r="P34" s="34">
        <v>1686.75</v>
      </c>
      <c r="Q34" s="33">
        <f t="shared" si="2"/>
        <v>337.35</v>
      </c>
      <c r="R34" s="122" t="s">
        <v>74</v>
      </c>
      <c r="S34" s="69">
        <v>75</v>
      </c>
      <c r="T34" s="69">
        <v>15.95</v>
      </c>
      <c r="U34" s="68">
        <v>1196.25</v>
      </c>
      <c r="V34" s="69">
        <v>59</v>
      </c>
      <c r="W34" s="69">
        <v>15.95</v>
      </c>
      <c r="X34" s="214">
        <v>941.05</v>
      </c>
      <c r="Y34" s="117">
        <f t="shared" si="3"/>
        <v>169.38899999999998</v>
      </c>
    </row>
    <row r="35" spans="1:25" ht="20.25" thickBot="1">
      <c r="A35" s="156"/>
      <c r="B35" s="194"/>
      <c r="C35" s="194"/>
      <c r="D35" s="195"/>
      <c r="E35" s="93"/>
      <c r="F35" s="3"/>
      <c r="G35" s="3"/>
      <c r="H35" s="196"/>
      <c r="I35" s="5"/>
      <c r="J35" s="16" t="s">
        <v>75</v>
      </c>
      <c r="K35" s="35">
        <v>120</v>
      </c>
      <c r="L35" s="31">
        <v>32.339999999999996</v>
      </c>
      <c r="M35" s="36">
        <v>3880.7999999999997</v>
      </c>
      <c r="N35" s="37">
        <v>68</v>
      </c>
      <c r="O35" s="36">
        <v>26.95</v>
      </c>
      <c r="P35" s="34">
        <v>1832.6</v>
      </c>
      <c r="Q35" s="33">
        <f t="shared" si="2"/>
        <v>366.52</v>
      </c>
      <c r="R35" s="123" t="s">
        <v>76</v>
      </c>
      <c r="S35" s="69">
        <v>20</v>
      </c>
      <c r="T35" s="69">
        <v>16.95</v>
      </c>
      <c r="U35" s="68">
        <v>339</v>
      </c>
      <c r="V35" s="69">
        <v>25</v>
      </c>
      <c r="W35" s="69">
        <v>16.95</v>
      </c>
      <c r="X35" s="214">
        <v>423.75</v>
      </c>
      <c r="Y35" s="117">
        <f t="shared" si="3"/>
        <v>76.274999999999991</v>
      </c>
    </row>
    <row r="36" spans="1:25" ht="23.25" thickTop="1">
      <c r="A36" s="160" t="s">
        <v>77</v>
      </c>
      <c r="B36" s="72" t="s">
        <v>10</v>
      </c>
      <c r="C36" s="72" t="s">
        <v>11</v>
      </c>
      <c r="D36" s="74" t="s">
        <v>12</v>
      </c>
      <c r="E36" s="95"/>
      <c r="F36" s="96" t="s">
        <v>10</v>
      </c>
      <c r="G36" s="96" t="s">
        <v>11</v>
      </c>
      <c r="H36" s="97" t="s">
        <v>12</v>
      </c>
      <c r="I36" s="5"/>
      <c r="J36" s="16" t="s">
        <v>78</v>
      </c>
      <c r="K36" s="35">
        <v>0</v>
      </c>
      <c r="L36" s="31">
        <v>0</v>
      </c>
      <c r="M36" s="36">
        <v>0</v>
      </c>
      <c r="N36" s="37">
        <v>5</v>
      </c>
      <c r="O36" s="36">
        <v>23.95</v>
      </c>
      <c r="P36" s="34">
        <v>119.75</v>
      </c>
      <c r="Q36" s="33">
        <f t="shared" si="2"/>
        <v>23.950000000000003</v>
      </c>
      <c r="R36" s="123" t="s">
        <v>79</v>
      </c>
      <c r="S36" s="69">
        <v>10</v>
      </c>
      <c r="T36" s="69">
        <v>11.95</v>
      </c>
      <c r="U36" s="68">
        <v>119.5</v>
      </c>
      <c r="V36" s="69">
        <v>12</v>
      </c>
      <c r="W36" s="69">
        <v>11.95</v>
      </c>
      <c r="X36" s="214">
        <v>143.39999999999998</v>
      </c>
      <c r="Y36" s="117">
        <f t="shared" si="3"/>
        <v>25.811999999999994</v>
      </c>
    </row>
    <row r="37" spans="1:25">
      <c r="A37" s="16" t="s">
        <v>80</v>
      </c>
      <c r="B37" s="36">
        <v>0</v>
      </c>
      <c r="C37" s="32">
        <v>2</v>
      </c>
      <c r="D37" s="232">
        <v>40</v>
      </c>
      <c r="E37" s="89" t="s">
        <v>103</v>
      </c>
      <c r="F37" s="66">
        <v>0</v>
      </c>
      <c r="G37" s="65"/>
      <c r="H37" s="231">
        <v>245</v>
      </c>
      <c r="I37" s="5"/>
      <c r="J37" s="16"/>
      <c r="K37" s="91"/>
      <c r="L37" s="12"/>
      <c r="M37" s="12"/>
      <c r="N37" s="12"/>
      <c r="O37" s="12"/>
      <c r="P37" s="16"/>
      <c r="Q37" s="92"/>
      <c r="R37" s="90" t="s">
        <v>81</v>
      </c>
      <c r="S37" s="81">
        <v>180</v>
      </c>
      <c r="T37" s="66">
        <v>2.5</v>
      </c>
      <c r="U37" s="68">
        <v>450</v>
      </c>
      <c r="V37" s="81">
        <v>180</v>
      </c>
      <c r="W37" s="68">
        <v>2.5</v>
      </c>
      <c r="X37" s="218">
        <v>450</v>
      </c>
      <c r="Y37" s="117">
        <f t="shared" si="3"/>
        <v>81</v>
      </c>
    </row>
    <row r="38" spans="1:25" ht="15.75" thickBot="1">
      <c r="A38" s="156"/>
      <c r="B38" s="14"/>
      <c r="C38" s="157"/>
      <c r="D38" s="14"/>
      <c r="E38" s="156"/>
      <c r="F38" s="14"/>
      <c r="G38" s="158"/>
      <c r="H38" s="14"/>
      <c r="I38" s="5"/>
      <c r="J38" s="11" t="s">
        <v>51</v>
      </c>
      <c r="K38" s="208">
        <v>295</v>
      </c>
      <c r="L38" s="112"/>
      <c r="M38" s="207">
        <v>7320.2999999999993</v>
      </c>
      <c r="N38" s="113">
        <v>437</v>
      </c>
      <c r="O38" s="112"/>
      <c r="P38" s="112">
        <v>8999.85</v>
      </c>
      <c r="Q38" s="224">
        <f>SUM(Q29:Q37)</f>
        <v>1478.4179999999999</v>
      </c>
      <c r="R38" s="126" t="s">
        <v>51</v>
      </c>
      <c r="S38" s="209">
        <f>SUM(S30:S37)</f>
        <v>530</v>
      </c>
      <c r="T38" s="210"/>
      <c r="U38" s="210">
        <f>SUM(U30:U37)</f>
        <v>5283.75</v>
      </c>
      <c r="V38" s="125">
        <f>SUM(V30:V37)</f>
        <v>519</v>
      </c>
      <c r="W38" s="124"/>
      <c r="X38" s="124">
        <f>SUM(X30:X37)</f>
        <v>5131.8499999999995</v>
      </c>
      <c r="Y38" s="227">
        <f>SUM(Y30:Y37)</f>
        <v>923.73300000000006</v>
      </c>
    </row>
    <row r="39" spans="1:25" ht="19.5">
      <c r="A39" s="4"/>
      <c r="B39" s="171"/>
      <c r="C39" s="172"/>
      <c r="D39" s="173"/>
      <c r="E39" s="174"/>
      <c r="F39" s="175"/>
      <c r="G39" s="175"/>
      <c r="H39" s="176"/>
      <c r="I39" s="5"/>
      <c r="J39" s="38"/>
      <c r="K39" s="1">
        <v>2013</v>
      </c>
      <c r="L39" s="2"/>
      <c r="M39" s="2"/>
      <c r="N39" s="2"/>
      <c r="O39" s="2"/>
      <c r="P39" s="2"/>
      <c r="Q39" s="193"/>
      <c r="R39" s="93"/>
      <c r="S39" s="3">
        <v>2014</v>
      </c>
      <c r="T39" s="3"/>
      <c r="U39" s="3"/>
      <c r="V39" s="3"/>
      <c r="W39" s="3"/>
      <c r="X39" s="212"/>
      <c r="Y39" s="228"/>
    </row>
    <row r="40" spans="1:25" ht="23.25" thickBot="1">
      <c r="A40" s="4"/>
      <c r="B40" s="42" t="s">
        <v>82</v>
      </c>
      <c r="C40" s="43"/>
      <c r="D40" s="44" t="s">
        <v>83</v>
      </c>
      <c r="E40" s="177"/>
      <c r="F40" s="84" t="s">
        <v>82</v>
      </c>
      <c r="G40" s="138"/>
      <c r="H40" s="139" t="s">
        <v>83</v>
      </c>
      <c r="I40" s="4"/>
      <c r="J40" s="5"/>
      <c r="K40" s="75" t="s">
        <v>8</v>
      </c>
      <c r="L40" s="75" t="s">
        <v>9</v>
      </c>
      <c r="M40" s="75" t="s">
        <v>10</v>
      </c>
      <c r="N40" s="75" t="s">
        <v>11</v>
      </c>
      <c r="O40" s="75" t="s">
        <v>17</v>
      </c>
      <c r="P40" s="140" t="s">
        <v>18</v>
      </c>
      <c r="Q40" s="200"/>
      <c r="R40" s="144"/>
      <c r="S40" s="98" t="s">
        <v>8</v>
      </c>
      <c r="T40" s="98" t="s">
        <v>9</v>
      </c>
      <c r="U40" s="98" t="s">
        <v>10</v>
      </c>
      <c r="V40" s="98" t="s">
        <v>11</v>
      </c>
      <c r="W40" s="98" t="s">
        <v>84</v>
      </c>
      <c r="X40" s="217" t="s">
        <v>18</v>
      </c>
      <c r="Y40" s="130"/>
    </row>
    <row r="41" spans="1:25" ht="15.75" thickBot="1">
      <c r="A41" s="15" t="s">
        <v>85</v>
      </c>
      <c r="B41" s="45">
        <f>B33+M25+M38</f>
        <v>8741.2999999999993</v>
      </c>
      <c r="C41" s="46"/>
      <c r="D41" s="47">
        <f>D33-D37+P25+Q25+P38+Q38+P48</f>
        <v>12459.26</v>
      </c>
      <c r="E41" s="178" t="s">
        <v>85</v>
      </c>
      <c r="F41" s="132">
        <f>F33+U25+U38</f>
        <v>6160.75</v>
      </c>
      <c r="G41" s="179"/>
      <c r="H41" s="133">
        <f>H33-H37+X25+Y25+X38+Y38+X48+Y48</f>
        <v>7478.2063333333326</v>
      </c>
      <c r="I41" s="4"/>
      <c r="J41" s="15" t="s">
        <v>86</v>
      </c>
      <c r="K41" s="26"/>
      <c r="L41" s="49"/>
      <c r="M41" s="27"/>
      <c r="N41" s="28"/>
      <c r="O41" s="27"/>
      <c r="P41" s="27"/>
      <c r="Q41" s="27"/>
      <c r="R41" s="15" t="s">
        <v>87</v>
      </c>
      <c r="S41" s="12"/>
      <c r="T41" s="12"/>
      <c r="U41" s="12"/>
      <c r="V41" s="12"/>
      <c r="W41" s="12"/>
      <c r="X41" s="16"/>
      <c r="Y41" s="92"/>
    </row>
    <row r="42" spans="1:25" ht="15.75" thickBot="1">
      <c r="A42" s="156"/>
      <c r="B42" s="14"/>
      <c r="C42" s="157"/>
      <c r="D42" s="14"/>
      <c r="E42" s="156"/>
      <c r="F42" s="14"/>
      <c r="G42" s="158"/>
      <c r="H42" s="14"/>
      <c r="I42" s="4"/>
      <c r="J42" s="21" t="s">
        <v>88</v>
      </c>
      <c r="K42" s="30">
        <v>2</v>
      </c>
      <c r="L42" s="31">
        <v>20.34</v>
      </c>
      <c r="M42" s="31">
        <v>40.68</v>
      </c>
      <c r="N42" s="32">
        <v>0</v>
      </c>
      <c r="O42" s="31">
        <v>0</v>
      </c>
      <c r="P42" s="34">
        <v>0</v>
      </c>
      <c r="Q42" s="201"/>
      <c r="R42" s="154" t="s">
        <v>89</v>
      </c>
      <c r="S42" s="64"/>
      <c r="T42" s="64"/>
      <c r="U42" s="64"/>
      <c r="V42" s="64">
        <v>28</v>
      </c>
      <c r="W42" s="155">
        <v>11.4</v>
      </c>
      <c r="X42" s="219">
        <v>319.2</v>
      </c>
      <c r="Y42" s="117">
        <f t="shared" ref="Y42:Y43" si="4">X42*0.18</f>
        <v>57.455999999999996</v>
      </c>
    </row>
    <row r="43" spans="1:25">
      <c r="A43" s="211" t="s">
        <v>102</v>
      </c>
      <c r="B43" s="4"/>
      <c r="C43" s="4"/>
      <c r="D43" s="4"/>
      <c r="E43" s="4"/>
      <c r="F43" s="4"/>
      <c r="G43" s="4"/>
      <c r="H43" s="4"/>
      <c r="I43" s="4"/>
      <c r="J43" s="61" t="s">
        <v>90</v>
      </c>
      <c r="K43" s="62">
        <v>16</v>
      </c>
      <c r="L43" s="54">
        <v>20.34</v>
      </c>
      <c r="M43" s="56">
        <v>325.44</v>
      </c>
      <c r="N43" s="55">
        <v>0</v>
      </c>
      <c r="O43" s="56">
        <v>0</v>
      </c>
      <c r="P43" s="63">
        <v>0</v>
      </c>
      <c r="Q43" s="202"/>
      <c r="R43" s="154" t="s">
        <v>91</v>
      </c>
      <c r="S43" s="64"/>
      <c r="T43" s="25"/>
      <c r="U43" s="64"/>
      <c r="V43" s="64">
        <v>14</v>
      </c>
      <c r="W43" s="155">
        <v>16.616666666666664</v>
      </c>
      <c r="X43" s="219">
        <v>232.6333333333333</v>
      </c>
      <c r="Y43" s="117">
        <f t="shared" si="4"/>
        <v>41.873999999999995</v>
      </c>
    </row>
    <row r="44" spans="1:25">
      <c r="A44" s="5"/>
      <c r="B44" s="5"/>
      <c r="C44" s="5"/>
      <c r="D44" s="5"/>
      <c r="E44" s="5"/>
      <c r="F44" s="5"/>
      <c r="G44" s="5"/>
      <c r="H44" s="5"/>
      <c r="I44" s="5"/>
      <c r="J44" s="61" t="s">
        <v>92</v>
      </c>
      <c r="K44" s="62">
        <v>16</v>
      </c>
      <c r="L44" s="31">
        <v>32.339999999999996</v>
      </c>
      <c r="M44" s="56">
        <v>517.43999999999994</v>
      </c>
      <c r="N44" s="55">
        <v>0</v>
      </c>
      <c r="O44" s="56">
        <v>0</v>
      </c>
      <c r="P44" s="63">
        <v>0</v>
      </c>
      <c r="Q44" s="203"/>
      <c r="R44" s="148"/>
      <c r="S44" s="69"/>
      <c r="T44" s="69"/>
      <c r="U44" s="69"/>
      <c r="V44" s="69"/>
      <c r="W44" s="69"/>
      <c r="X44" s="214"/>
      <c r="Y44" s="88"/>
    </row>
    <row r="45" spans="1:25">
      <c r="A45" s="5"/>
      <c r="B45" s="5"/>
      <c r="C45" s="5"/>
      <c r="D45" s="5"/>
      <c r="E45" s="5"/>
      <c r="F45" s="5"/>
      <c r="G45" s="5"/>
      <c r="H45" s="5"/>
      <c r="I45" s="5"/>
      <c r="J45" s="61" t="s">
        <v>93</v>
      </c>
      <c r="K45" s="62">
        <v>20</v>
      </c>
      <c r="L45" s="56">
        <v>20</v>
      </c>
      <c r="M45" s="56">
        <v>400</v>
      </c>
      <c r="N45" s="55">
        <v>0</v>
      </c>
      <c r="O45" s="56">
        <v>0</v>
      </c>
      <c r="P45" s="63">
        <v>0</v>
      </c>
      <c r="Q45" s="203"/>
      <c r="R45" s="148"/>
      <c r="S45" s="69"/>
      <c r="T45" s="69"/>
      <c r="U45" s="69"/>
      <c r="V45" s="69"/>
      <c r="W45" s="69"/>
      <c r="X45" s="214"/>
      <c r="Y45" s="88"/>
    </row>
    <row r="46" spans="1:25">
      <c r="A46" s="5"/>
      <c r="B46" s="5"/>
      <c r="C46" s="5"/>
      <c r="D46" s="5"/>
      <c r="E46" s="5"/>
      <c r="F46" s="5"/>
      <c r="G46" s="5"/>
      <c r="H46" s="5"/>
      <c r="I46" s="5"/>
      <c r="J46" s="21" t="s">
        <v>94</v>
      </c>
      <c r="K46" s="30">
        <v>0</v>
      </c>
      <c r="L46" s="31">
        <v>0</v>
      </c>
      <c r="M46" s="31">
        <v>0</v>
      </c>
      <c r="N46" s="57">
        <v>0</v>
      </c>
      <c r="O46" s="31">
        <v>0</v>
      </c>
      <c r="P46" s="34">
        <v>0</v>
      </c>
      <c r="Q46" s="199"/>
      <c r="R46" s="149" t="s">
        <v>95</v>
      </c>
      <c r="S46" s="69">
        <v>1</v>
      </c>
      <c r="T46" s="68">
        <v>0</v>
      </c>
      <c r="U46" s="68">
        <v>0</v>
      </c>
      <c r="V46" s="69">
        <v>1</v>
      </c>
      <c r="W46" s="69">
        <v>0</v>
      </c>
      <c r="X46" s="216">
        <v>0</v>
      </c>
      <c r="Y46" s="87"/>
    </row>
    <row r="47" spans="1:25">
      <c r="A47" s="5"/>
      <c r="B47" s="5"/>
      <c r="C47" s="5"/>
      <c r="D47" s="5"/>
      <c r="E47" s="5"/>
      <c r="F47" s="5"/>
      <c r="G47" s="5"/>
      <c r="H47" s="5"/>
      <c r="I47" s="5"/>
      <c r="J47" s="21" t="s">
        <v>96</v>
      </c>
      <c r="K47" s="30">
        <v>0</v>
      </c>
      <c r="L47" s="31">
        <v>0</v>
      </c>
      <c r="M47" s="39">
        <v>0</v>
      </c>
      <c r="N47" s="58">
        <v>1</v>
      </c>
      <c r="O47" s="39">
        <v>85</v>
      </c>
      <c r="P47" s="34">
        <v>85</v>
      </c>
      <c r="Q47" s="199"/>
      <c r="R47" s="149" t="s">
        <v>97</v>
      </c>
      <c r="S47" s="69">
        <v>1</v>
      </c>
      <c r="T47" s="68">
        <v>0</v>
      </c>
      <c r="U47" s="68">
        <v>0</v>
      </c>
      <c r="V47" s="69">
        <v>1</v>
      </c>
      <c r="W47" s="69">
        <v>0</v>
      </c>
      <c r="X47" s="216">
        <v>0</v>
      </c>
      <c r="Y47" s="87"/>
    </row>
    <row r="48" spans="1:25" ht="15.75" thickBot="1">
      <c r="A48" s="5"/>
      <c r="B48" s="5"/>
      <c r="C48" s="5"/>
      <c r="D48" s="5"/>
      <c r="E48" s="5"/>
      <c r="F48" s="5"/>
      <c r="G48" s="5"/>
      <c r="H48" s="5"/>
      <c r="I48" s="5"/>
      <c r="J48" s="11" t="s">
        <v>51</v>
      </c>
      <c r="K48" s="40"/>
      <c r="L48" s="52"/>
      <c r="M48" s="52">
        <v>1283.56</v>
      </c>
      <c r="N48" s="53"/>
      <c r="O48" s="52"/>
      <c r="P48" s="52">
        <v>85</v>
      </c>
      <c r="Q48" s="204"/>
      <c r="R48" s="153" t="s">
        <v>98</v>
      </c>
      <c r="S48" s="150"/>
      <c r="T48" s="150"/>
      <c r="U48" s="151"/>
      <c r="V48" s="152"/>
      <c r="W48" s="151"/>
      <c r="X48" s="151">
        <f>SUM(X42:X47)</f>
        <v>551.83333333333326</v>
      </c>
      <c r="Y48" s="229">
        <f>SUM(Y42:Y47)</f>
        <v>99.329999999999984</v>
      </c>
    </row>
    <row r="49" spans="1:25">
      <c r="A49" s="5"/>
      <c r="B49" s="5"/>
      <c r="C49" s="5"/>
      <c r="D49" s="5"/>
      <c r="E49" s="5"/>
      <c r="F49" s="5"/>
      <c r="G49" s="5"/>
      <c r="H49" s="5"/>
      <c r="I49" s="5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45"/>
      <c r="W49" s="4"/>
      <c r="X49" s="4"/>
      <c r="Y49" s="4"/>
    </row>
    <row r="50" spans="1:25">
      <c r="A50" s="233"/>
      <c r="B50" s="234"/>
      <c r="C50" s="235"/>
      <c r="D50" s="234"/>
      <c r="E50" s="233"/>
      <c r="F50" s="234"/>
      <c r="G50" s="236"/>
      <c r="H50" s="237"/>
      <c r="I50" s="238"/>
      <c r="J50" s="237"/>
      <c r="K50" s="237"/>
      <c r="L50" s="237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>
      <c r="A51" s="239"/>
      <c r="B51" s="234"/>
      <c r="C51" s="235"/>
      <c r="D51" s="234"/>
      <c r="E51" s="239"/>
      <c r="F51" s="234"/>
      <c r="G51" s="240"/>
      <c r="H51" s="237"/>
      <c r="I51" s="238"/>
      <c r="J51" s="237"/>
      <c r="K51" s="237"/>
      <c r="L51" s="237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>
      <c r="A52" s="239"/>
      <c r="B52" s="234"/>
      <c r="C52" s="235"/>
      <c r="D52" s="234"/>
      <c r="E52" s="245"/>
      <c r="F52" s="245"/>
      <c r="G52" s="245"/>
      <c r="H52" s="234"/>
      <c r="I52" s="237"/>
      <c r="J52" s="237"/>
      <c r="K52" s="237"/>
      <c r="L52" s="237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>
      <c r="A53" s="239"/>
      <c r="B53" s="234"/>
      <c r="C53" s="235"/>
      <c r="D53" s="234"/>
      <c r="E53" s="241"/>
      <c r="F53" s="242"/>
      <c r="G53" s="237"/>
      <c r="H53" s="234"/>
      <c r="I53" s="237"/>
      <c r="J53" s="237"/>
      <c r="K53" s="237"/>
      <c r="L53" s="237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>
      <c r="A54" s="243"/>
      <c r="B54" s="234"/>
      <c r="C54" s="235"/>
      <c r="D54" s="234"/>
      <c r="E54" s="241"/>
      <c r="F54" s="242"/>
      <c r="G54" s="237"/>
      <c r="H54" s="234"/>
      <c r="I54" s="237"/>
      <c r="J54" s="237"/>
      <c r="K54" s="237"/>
      <c r="L54" s="237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>
      <c r="A55" s="243"/>
      <c r="B55" s="234"/>
      <c r="C55" s="235"/>
      <c r="D55" s="234"/>
      <c r="E55" s="241"/>
      <c r="F55" s="242"/>
      <c r="G55" s="237"/>
      <c r="H55" s="234"/>
      <c r="I55" s="237"/>
      <c r="J55" s="237"/>
      <c r="K55" s="237"/>
      <c r="L55" s="237"/>
      <c r="M55" s="4"/>
      <c r="N55" s="4"/>
      <c r="O55" s="4"/>
      <c r="P55" s="4"/>
      <c r="Q55" s="4"/>
      <c r="R55" s="141"/>
      <c r="S55" s="142"/>
      <c r="T55" s="4"/>
      <c r="U55" s="4"/>
      <c r="V55" s="4"/>
      <c r="W55" s="4"/>
      <c r="X55" s="4"/>
      <c r="Y55" s="4"/>
    </row>
    <row r="56" spans="1:25">
      <c r="A56" s="243"/>
      <c r="B56" s="234"/>
      <c r="C56" s="235"/>
      <c r="D56" s="246"/>
      <c r="E56" s="247"/>
      <c r="F56" s="242"/>
      <c r="G56" s="237"/>
      <c r="H56" s="234"/>
      <c r="I56" s="237"/>
      <c r="J56" s="237"/>
      <c r="K56" s="237"/>
      <c r="L56" s="237"/>
      <c r="M56" s="4"/>
      <c r="N56" s="4"/>
      <c r="O56" s="4"/>
      <c r="P56" s="4"/>
      <c r="Q56" s="4"/>
      <c r="R56" s="141"/>
      <c r="S56" s="142"/>
      <c r="T56" s="4"/>
      <c r="U56" s="4"/>
      <c r="V56" s="4"/>
      <c r="W56" s="4"/>
      <c r="X56" s="4"/>
      <c r="Y56" s="4"/>
    </row>
    <row r="57" spans="1:25">
      <c r="A57" s="243"/>
      <c r="B57" s="234"/>
      <c r="C57" s="235"/>
      <c r="D57" s="248"/>
      <c r="E57" s="247"/>
      <c r="F57" s="242"/>
      <c r="G57" s="237"/>
      <c r="H57" s="234"/>
      <c r="I57" s="237"/>
      <c r="J57" s="237"/>
      <c r="K57" s="237"/>
      <c r="L57" s="237"/>
      <c r="M57" s="4"/>
      <c r="N57" s="4"/>
      <c r="O57" s="4"/>
      <c r="P57" s="4"/>
      <c r="Q57" s="4"/>
      <c r="R57" s="141"/>
      <c r="S57" s="142"/>
      <c r="T57" s="4"/>
      <c r="U57" s="4"/>
      <c r="V57" s="4"/>
      <c r="W57" s="4"/>
      <c r="X57" s="4"/>
      <c r="Y57" s="4"/>
    </row>
    <row r="58" spans="1:25">
      <c r="A58" s="237"/>
      <c r="B58" s="234"/>
      <c r="C58" s="235"/>
      <c r="D58" s="249"/>
      <c r="E58" s="247"/>
      <c r="F58" s="242"/>
      <c r="G58" s="237"/>
      <c r="H58" s="234"/>
      <c r="I58" s="237"/>
      <c r="J58" s="237"/>
      <c r="K58" s="237"/>
      <c r="L58" s="237"/>
      <c r="M58" s="4"/>
      <c r="N58" s="4"/>
      <c r="O58" s="4"/>
      <c r="P58" s="4"/>
      <c r="Q58" s="4"/>
      <c r="R58" s="143"/>
      <c r="S58" s="142"/>
      <c r="T58" s="4"/>
      <c r="U58" s="4"/>
      <c r="V58" s="4"/>
      <c r="W58" s="4"/>
      <c r="X58" s="4"/>
      <c r="Y58" s="4"/>
    </row>
    <row r="59" spans="1:25">
      <c r="A59" s="237"/>
      <c r="B59" s="234"/>
      <c r="C59" s="235"/>
      <c r="D59" s="249"/>
      <c r="E59" s="247"/>
      <c r="F59" s="242"/>
      <c r="G59" s="237"/>
      <c r="H59" s="234"/>
      <c r="I59" s="237"/>
      <c r="J59" s="237"/>
      <c r="K59" s="237"/>
      <c r="L59" s="237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>
      <c r="A60" s="237"/>
      <c r="B60" s="234"/>
      <c r="C60" s="235"/>
      <c r="D60" s="249"/>
      <c r="E60" s="247"/>
      <c r="F60" s="242"/>
      <c r="G60" s="237"/>
      <c r="H60" s="234"/>
      <c r="I60" s="237"/>
      <c r="J60" s="237"/>
      <c r="K60" s="237"/>
      <c r="L60" s="237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>
      <c r="A61" s="237"/>
      <c r="B61" s="237"/>
      <c r="C61" s="237"/>
      <c r="D61" s="250"/>
      <c r="E61" s="247"/>
      <c r="F61" s="242"/>
      <c r="G61" s="237"/>
      <c r="H61" s="234"/>
      <c r="I61" s="237"/>
      <c r="J61" s="237"/>
      <c r="K61" s="237"/>
      <c r="L61" s="237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>
      <c r="A62" s="237"/>
      <c r="B62" s="237"/>
      <c r="C62" s="237"/>
      <c r="D62" s="250"/>
      <c r="E62" s="247"/>
      <c r="F62" s="242"/>
      <c r="G62" s="237"/>
      <c r="H62" s="234"/>
      <c r="I62" s="237"/>
      <c r="J62" s="237"/>
      <c r="K62" s="237"/>
      <c r="L62" s="237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>
      <c r="A63" s="237"/>
      <c r="B63" s="237"/>
      <c r="C63" s="237"/>
      <c r="D63" s="250"/>
      <c r="E63" s="247"/>
      <c r="F63" s="242"/>
      <c r="G63" s="237"/>
      <c r="H63" s="234"/>
      <c r="I63" s="237"/>
      <c r="J63" s="237"/>
      <c r="K63" s="237"/>
      <c r="L63" s="237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>
      <c r="A64" s="244"/>
      <c r="B64" s="244"/>
      <c r="C64" s="244"/>
      <c r="D64" s="251"/>
      <c r="E64" s="247"/>
      <c r="F64" s="242"/>
      <c r="G64" s="237"/>
      <c r="H64" s="234"/>
      <c r="I64" s="237"/>
      <c r="J64" s="237"/>
      <c r="K64" s="244"/>
      <c r="L64" s="244"/>
    </row>
    <row r="65" spans="1:12">
      <c r="A65" s="244"/>
      <c r="B65" s="244"/>
      <c r="C65" s="244"/>
      <c r="D65" s="251"/>
      <c r="E65" s="247"/>
      <c r="F65" s="242"/>
      <c r="G65" s="237"/>
      <c r="H65" s="234"/>
      <c r="I65" s="237"/>
      <c r="J65" s="237"/>
      <c r="K65" s="244"/>
      <c r="L65" s="244"/>
    </row>
    <row r="66" spans="1:12">
      <c r="A66" s="244"/>
      <c r="B66" s="244"/>
      <c r="C66" s="244"/>
      <c r="D66" s="251"/>
      <c r="E66" s="247"/>
      <c r="F66" s="242"/>
      <c r="G66" s="237"/>
      <c r="H66" s="234"/>
      <c r="I66" s="237"/>
      <c r="J66" s="237"/>
      <c r="K66" s="244"/>
      <c r="L66" s="244"/>
    </row>
    <row r="67" spans="1:12">
      <c r="A67" s="244"/>
      <c r="B67" s="244"/>
      <c r="C67" s="244"/>
      <c r="D67" s="251"/>
      <c r="E67" s="247"/>
      <c r="F67" s="242"/>
      <c r="G67" s="237"/>
      <c r="H67" s="234"/>
      <c r="I67" s="237"/>
      <c r="J67" s="237"/>
      <c r="K67" s="244"/>
      <c r="L67" s="244"/>
    </row>
    <row r="68" spans="1:12">
      <c r="A68" s="244"/>
      <c r="B68" s="244"/>
      <c r="C68" s="244"/>
      <c r="D68" s="251"/>
      <c r="E68" s="247"/>
      <c r="F68" s="242"/>
      <c r="G68" s="237"/>
      <c r="H68" s="234"/>
      <c r="I68" s="237"/>
      <c r="J68" s="237"/>
      <c r="K68" s="244"/>
      <c r="L68" s="244"/>
    </row>
    <row r="69" spans="1:12">
      <c r="A69" s="244"/>
      <c r="B69" s="244"/>
      <c r="C69" s="244"/>
      <c r="D69" s="244"/>
      <c r="E69" s="241"/>
      <c r="F69" s="242"/>
      <c r="G69" s="237"/>
      <c r="H69" s="234"/>
      <c r="I69" s="237"/>
      <c r="J69" s="237"/>
      <c r="K69" s="244"/>
      <c r="L69" s="244"/>
    </row>
    <row r="70" spans="1:12">
      <c r="A70" s="244"/>
      <c r="B70" s="244"/>
      <c r="C70" s="244"/>
      <c r="D70" s="244"/>
      <c r="E70" s="241"/>
      <c r="F70" s="242"/>
      <c r="G70" s="237"/>
      <c r="H70" s="234"/>
      <c r="I70" s="237"/>
      <c r="J70" s="237"/>
      <c r="K70" s="244"/>
      <c r="L70" s="244"/>
    </row>
    <row r="71" spans="1:12">
      <c r="A71" s="244"/>
      <c r="B71" s="244"/>
      <c r="C71" s="244"/>
      <c r="D71" s="244"/>
      <c r="E71" s="241"/>
      <c r="F71" s="242"/>
      <c r="G71" s="237"/>
      <c r="H71" s="234"/>
      <c r="I71" s="237"/>
      <c r="J71" s="237"/>
      <c r="K71" s="244"/>
      <c r="L71" s="244"/>
    </row>
    <row r="72" spans="1:12">
      <c r="A72" s="244"/>
      <c r="B72" s="244"/>
      <c r="C72" s="244"/>
      <c r="D72" s="244"/>
      <c r="E72" s="241"/>
      <c r="F72" s="242"/>
      <c r="G72" s="237"/>
      <c r="H72" s="234"/>
      <c r="I72" s="237"/>
      <c r="J72" s="237"/>
      <c r="K72" s="244"/>
      <c r="L72" s="244"/>
    </row>
    <row r="73" spans="1:12">
      <c r="A73" s="244"/>
      <c r="B73" s="244"/>
      <c r="C73" s="244"/>
      <c r="D73" s="244"/>
      <c r="E73" s="241"/>
      <c r="F73" s="242"/>
      <c r="G73" s="237"/>
      <c r="H73" s="234"/>
      <c r="I73" s="237"/>
      <c r="J73" s="237"/>
      <c r="K73" s="244"/>
      <c r="L73" s="244"/>
    </row>
    <row r="74" spans="1:12">
      <c r="A74" s="244"/>
      <c r="B74" s="244"/>
      <c r="C74" s="244"/>
      <c r="D74" s="244"/>
      <c r="E74" s="237"/>
      <c r="F74" s="234"/>
      <c r="G74" s="237"/>
      <c r="H74" s="234"/>
      <c r="I74" s="237"/>
      <c r="J74" s="237"/>
      <c r="K74" s="244"/>
      <c r="L74" s="244"/>
    </row>
    <row r="75" spans="1:12">
      <c r="A75" s="244"/>
      <c r="B75" s="244"/>
      <c r="C75" s="244"/>
      <c r="D75" s="244"/>
      <c r="E75" s="237"/>
      <c r="F75" s="237"/>
      <c r="G75" s="237"/>
      <c r="H75" s="234"/>
      <c r="I75" s="237"/>
      <c r="J75" s="237"/>
      <c r="K75" s="244"/>
      <c r="L75" s="244"/>
    </row>
    <row r="76" spans="1:12">
      <c r="E76" s="4"/>
      <c r="F76" s="230"/>
      <c r="G76" s="4"/>
      <c r="H76" s="20"/>
      <c r="I76" s="4"/>
      <c r="J76" s="4"/>
    </row>
    <row r="77" spans="1:12">
      <c r="E77" s="4"/>
      <c r="F77" s="4"/>
      <c r="G77" s="4"/>
      <c r="H77" s="4"/>
      <c r="I77" s="4"/>
      <c r="J77" s="4"/>
    </row>
    <row r="78" spans="1:12">
      <c r="E78" s="4"/>
      <c r="F78" s="20"/>
      <c r="G78" s="191"/>
      <c r="H78" s="4"/>
      <c r="I78" s="4"/>
      <c r="J78" s="4"/>
    </row>
  </sheetData>
  <mergeCells count="11">
    <mergeCell ref="A1:P1"/>
    <mergeCell ref="B3:D3"/>
    <mergeCell ref="F3:H3"/>
    <mergeCell ref="K3:P3"/>
    <mergeCell ref="S3:W3"/>
    <mergeCell ref="S26:W26"/>
    <mergeCell ref="S39:W39"/>
    <mergeCell ref="K39:P39"/>
    <mergeCell ref="K26:P26"/>
    <mergeCell ref="B35:D35"/>
    <mergeCell ref="F35:H35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4"/>
  <sheetViews>
    <sheetView tabSelected="1" topLeftCell="A3" workbookViewId="0">
      <selection activeCell="D37" sqref="D37"/>
    </sheetView>
  </sheetViews>
  <sheetFormatPr defaultRowHeight="15"/>
  <cols>
    <col min="3" max="3" width="25.5703125" customWidth="1"/>
    <col min="6" max="6" width="14.7109375" customWidth="1"/>
    <col min="7" max="7" width="13.28515625" customWidth="1"/>
    <col min="12" max="12" width="18.42578125" customWidth="1"/>
    <col min="15" max="15" width="12.85546875" customWidth="1"/>
    <col min="16" max="16" width="13" customWidth="1"/>
  </cols>
  <sheetData>
    <row r="1" spans="1:19" ht="23.25" thickBot="1">
      <c r="A1" s="319" t="s">
        <v>104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18"/>
      <c r="P1" s="318"/>
      <c r="Q1" s="283"/>
      <c r="R1" s="283"/>
      <c r="S1" s="283"/>
    </row>
    <row r="2" spans="1:19" ht="20.25" thickBot="1">
      <c r="A2" s="282" t="s">
        <v>105</v>
      </c>
      <c r="B2" s="256"/>
      <c r="C2" s="257"/>
      <c r="D2" s="256"/>
      <c r="E2" s="256"/>
      <c r="F2" s="257"/>
      <c r="G2" s="257"/>
      <c r="H2" s="316"/>
      <c r="I2" s="296" t="s">
        <v>106</v>
      </c>
      <c r="J2" s="297"/>
      <c r="K2" s="297"/>
      <c r="L2" s="297"/>
      <c r="M2" s="297"/>
      <c r="N2" s="297"/>
      <c r="O2" s="297"/>
      <c r="P2" s="298"/>
      <c r="Q2" s="283"/>
      <c r="R2" s="283"/>
      <c r="S2" s="283"/>
    </row>
    <row r="3" spans="1:19" ht="16.5" thickTop="1" thickBot="1">
      <c r="A3" s="252"/>
      <c r="B3" s="252"/>
      <c r="C3" s="252"/>
      <c r="D3" s="252"/>
      <c r="E3" s="252"/>
      <c r="F3" s="280" t="s">
        <v>107</v>
      </c>
      <c r="G3" s="280" t="s">
        <v>108</v>
      </c>
      <c r="H3" s="317"/>
      <c r="I3" s="299"/>
      <c r="J3" s="275"/>
      <c r="K3" s="275"/>
      <c r="L3" s="275"/>
      <c r="M3" s="275"/>
      <c r="N3" s="275"/>
      <c r="O3" s="300" t="s">
        <v>109</v>
      </c>
      <c r="P3" s="301" t="s">
        <v>110</v>
      </c>
      <c r="Q3" s="283"/>
      <c r="R3" s="283"/>
      <c r="S3" s="283"/>
    </row>
    <row r="4" spans="1:19" ht="15.75" thickBot="1">
      <c r="A4" s="288" t="s">
        <v>111</v>
      </c>
      <c r="B4" s="289"/>
      <c r="C4" s="289"/>
      <c r="D4" s="289"/>
      <c r="E4" s="289"/>
      <c r="F4" s="290">
        <v>7950</v>
      </c>
      <c r="G4" s="290">
        <v>14235</v>
      </c>
      <c r="H4" s="317"/>
      <c r="I4" s="302" t="s">
        <v>111</v>
      </c>
      <c r="J4" s="291"/>
      <c r="K4" s="291"/>
      <c r="L4" s="291"/>
      <c r="M4" s="291"/>
      <c r="N4" s="291"/>
      <c r="O4" s="292">
        <v>9420</v>
      </c>
      <c r="P4" s="303">
        <v>9320</v>
      </c>
      <c r="Q4" s="283"/>
      <c r="R4" s="283"/>
      <c r="S4" s="283"/>
    </row>
    <row r="5" spans="1:19" ht="15.75" thickBot="1">
      <c r="A5" s="253"/>
      <c r="B5" s="253"/>
      <c r="C5" s="255"/>
      <c r="D5" s="253"/>
      <c r="E5" s="253"/>
      <c r="F5" s="253"/>
      <c r="G5" s="253"/>
      <c r="H5" s="317"/>
      <c r="I5" s="304"/>
      <c r="J5" s="276"/>
      <c r="K5" s="276"/>
      <c r="L5" s="276"/>
      <c r="M5" s="276"/>
      <c r="N5" s="276"/>
      <c r="O5" s="276"/>
      <c r="P5" s="305"/>
      <c r="Q5" s="283"/>
      <c r="R5" s="283"/>
      <c r="S5" s="283"/>
    </row>
    <row r="6" spans="1:19">
      <c r="A6" s="285" t="s">
        <v>112</v>
      </c>
      <c r="B6" s="286"/>
      <c r="C6" s="286"/>
      <c r="D6" s="286"/>
      <c r="E6" s="286"/>
      <c r="F6" s="286">
        <v>2013</v>
      </c>
      <c r="G6" s="286">
        <v>2013</v>
      </c>
      <c r="H6" s="317"/>
      <c r="I6" s="306" t="s">
        <v>112</v>
      </c>
      <c r="J6" s="287"/>
      <c r="K6" s="287"/>
      <c r="L6" s="287"/>
      <c r="M6" s="287"/>
      <c r="N6" s="287"/>
      <c r="O6" s="287">
        <v>2014</v>
      </c>
      <c r="P6" s="307">
        <v>2014</v>
      </c>
      <c r="Q6" s="283"/>
      <c r="R6" s="283"/>
      <c r="S6" s="283"/>
    </row>
    <row r="7" spans="1:19">
      <c r="A7" s="258" t="s">
        <v>82</v>
      </c>
      <c r="B7" s="258" t="s">
        <v>83</v>
      </c>
      <c r="C7" s="259"/>
      <c r="D7" s="253"/>
      <c r="E7" s="253"/>
      <c r="F7" s="258" t="s">
        <v>82</v>
      </c>
      <c r="G7" s="258" t="s">
        <v>83</v>
      </c>
      <c r="H7" s="317"/>
      <c r="I7" s="308" t="s">
        <v>82</v>
      </c>
      <c r="J7" s="258" t="s">
        <v>83</v>
      </c>
      <c r="K7" s="294" t="s">
        <v>113</v>
      </c>
      <c r="L7" s="259"/>
      <c r="M7" s="253"/>
      <c r="N7" s="253"/>
      <c r="O7" s="258" t="s">
        <v>82</v>
      </c>
      <c r="P7" s="309" t="s">
        <v>83</v>
      </c>
      <c r="Q7" s="283"/>
      <c r="R7" s="283"/>
      <c r="S7" s="283"/>
    </row>
    <row r="8" spans="1:19">
      <c r="A8" s="260">
        <v>25</v>
      </c>
      <c r="B8" s="277">
        <v>20</v>
      </c>
      <c r="C8" s="273" t="s">
        <v>114</v>
      </c>
      <c r="D8" s="261">
        <v>25</v>
      </c>
      <c r="E8" s="253"/>
      <c r="F8" s="262">
        <v>625</v>
      </c>
      <c r="G8" s="262">
        <v>500</v>
      </c>
      <c r="H8" s="317"/>
      <c r="I8" s="310">
        <v>15</v>
      </c>
      <c r="J8" s="277">
        <v>7</v>
      </c>
      <c r="K8" s="295">
        <v>7</v>
      </c>
      <c r="L8" s="273" t="s">
        <v>114</v>
      </c>
      <c r="M8" s="261">
        <v>35</v>
      </c>
      <c r="N8" s="275"/>
      <c r="O8" s="262">
        <v>525</v>
      </c>
      <c r="P8" s="311">
        <v>245</v>
      </c>
      <c r="Q8" s="283"/>
      <c r="R8" s="283"/>
      <c r="S8" s="283"/>
    </row>
    <row r="9" spans="1:19">
      <c r="A9" s="260">
        <v>20</v>
      </c>
      <c r="B9" s="277">
        <v>9</v>
      </c>
      <c r="C9" s="274" t="s">
        <v>115</v>
      </c>
      <c r="D9" s="261">
        <v>10</v>
      </c>
      <c r="E9" s="253"/>
      <c r="F9" s="262">
        <v>200</v>
      </c>
      <c r="G9" s="262">
        <v>90</v>
      </c>
      <c r="H9" s="317"/>
      <c r="I9" s="310">
        <v>0</v>
      </c>
      <c r="J9" s="277">
        <v>0</v>
      </c>
      <c r="K9" s="295">
        <v>0</v>
      </c>
      <c r="L9" s="274" t="s">
        <v>115</v>
      </c>
      <c r="M9" s="261">
        <v>35</v>
      </c>
      <c r="N9" s="275"/>
      <c r="O9" s="262">
        <v>0</v>
      </c>
      <c r="P9" s="311">
        <v>0</v>
      </c>
      <c r="Q9" s="283"/>
      <c r="R9" s="283"/>
      <c r="S9" s="283"/>
    </row>
    <row r="10" spans="1:19">
      <c r="A10" s="260">
        <v>50</v>
      </c>
      <c r="B10" s="277">
        <v>47</v>
      </c>
      <c r="C10" s="274" t="s">
        <v>116</v>
      </c>
      <c r="D10" s="261">
        <v>60</v>
      </c>
      <c r="E10" s="253"/>
      <c r="F10" s="262">
        <v>3000</v>
      </c>
      <c r="G10" s="262">
        <v>2820</v>
      </c>
      <c r="H10" s="317"/>
      <c r="I10" s="310">
        <v>47</v>
      </c>
      <c r="J10" s="277">
        <v>45</v>
      </c>
      <c r="K10" s="295">
        <v>45</v>
      </c>
      <c r="L10" s="293" t="s">
        <v>116</v>
      </c>
      <c r="M10" s="261">
        <v>60</v>
      </c>
      <c r="N10" s="275"/>
      <c r="O10" s="262">
        <v>2820</v>
      </c>
      <c r="P10" s="311">
        <v>2700</v>
      </c>
      <c r="Q10" s="283"/>
      <c r="R10" s="283"/>
      <c r="S10" s="283"/>
    </row>
    <row r="11" spans="1:19">
      <c r="A11" s="260">
        <v>0</v>
      </c>
      <c r="B11" s="277">
        <v>95</v>
      </c>
      <c r="C11" s="273" t="s">
        <v>117</v>
      </c>
      <c r="D11" s="261">
        <v>15</v>
      </c>
      <c r="E11" s="253"/>
      <c r="F11" s="263">
        <v>0</v>
      </c>
      <c r="G11" s="263">
        <v>1425</v>
      </c>
      <c r="H11" s="317"/>
      <c r="I11" s="310">
        <v>75</v>
      </c>
      <c r="J11" s="277">
        <v>86</v>
      </c>
      <c r="K11" s="295">
        <v>90</v>
      </c>
      <c r="L11" s="273" t="s">
        <v>118</v>
      </c>
      <c r="M11" s="261">
        <v>15</v>
      </c>
      <c r="N11" s="275"/>
      <c r="O11" s="263">
        <v>1125</v>
      </c>
      <c r="P11" s="311">
        <v>1350</v>
      </c>
      <c r="Q11" s="283"/>
      <c r="R11" s="283"/>
      <c r="S11" s="283"/>
    </row>
    <row r="12" spans="1:19">
      <c r="A12" s="260">
        <v>75</v>
      </c>
      <c r="B12" s="277">
        <v>82</v>
      </c>
      <c r="C12" s="273" t="s">
        <v>119</v>
      </c>
      <c r="D12" s="261">
        <v>15</v>
      </c>
      <c r="E12" s="253"/>
      <c r="F12" s="263">
        <v>1125</v>
      </c>
      <c r="G12" s="263">
        <v>1230</v>
      </c>
      <c r="H12" s="317"/>
      <c r="I12" s="310">
        <v>75</v>
      </c>
      <c r="J12" s="277">
        <v>60</v>
      </c>
      <c r="K12" s="295">
        <v>62</v>
      </c>
      <c r="L12" s="273" t="s">
        <v>120</v>
      </c>
      <c r="M12" s="261">
        <v>15</v>
      </c>
      <c r="N12" s="275"/>
      <c r="O12" s="263">
        <v>1125</v>
      </c>
      <c r="P12" s="311">
        <v>930</v>
      </c>
      <c r="Q12" s="252"/>
      <c r="R12" s="283"/>
      <c r="S12" s="283"/>
    </row>
    <row r="13" spans="1:19">
      <c r="A13" s="260">
        <v>0</v>
      </c>
      <c r="B13" s="277">
        <v>5</v>
      </c>
      <c r="C13" s="273" t="s">
        <v>121</v>
      </c>
      <c r="D13" s="261">
        <v>15</v>
      </c>
      <c r="E13" s="253"/>
      <c r="F13" s="263">
        <v>0</v>
      </c>
      <c r="G13" s="263">
        <v>75</v>
      </c>
      <c r="H13" s="317"/>
      <c r="I13" s="310">
        <v>15</v>
      </c>
      <c r="J13" s="277">
        <v>17</v>
      </c>
      <c r="K13" s="295">
        <v>17</v>
      </c>
      <c r="L13" s="273" t="s">
        <v>122</v>
      </c>
      <c r="M13" s="261">
        <v>15</v>
      </c>
      <c r="N13" s="275"/>
      <c r="O13" s="263">
        <v>225</v>
      </c>
      <c r="P13" s="311">
        <v>255</v>
      </c>
      <c r="Q13" s="252"/>
      <c r="R13" s="283"/>
      <c r="S13" s="283"/>
    </row>
    <row r="14" spans="1:19">
      <c r="A14" s="260">
        <v>0</v>
      </c>
      <c r="B14" s="277">
        <v>39</v>
      </c>
      <c r="C14" s="273" t="s">
        <v>123</v>
      </c>
      <c r="D14" s="261">
        <v>25</v>
      </c>
      <c r="E14" s="253"/>
      <c r="F14" s="263">
        <v>0</v>
      </c>
      <c r="G14" s="263">
        <v>975</v>
      </c>
      <c r="H14" s="317"/>
      <c r="I14" s="310">
        <v>75</v>
      </c>
      <c r="J14" s="277">
        <v>59</v>
      </c>
      <c r="K14" s="295">
        <v>64</v>
      </c>
      <c r="L14" s="273" t="s">
        <v>124</v>
      </c>
      <c r="M14" s="261">
        <v>25</v>
      </c>
      <c r="N14" s="275"/>
      <c r="O14" s="263">
        <v>1875</v>
      </c>
      <c r="P14" s="311">
        <v>1600</v>
      </c>
      <c r="Q14" s="252"/>
      <c r="R14" s="252"/>
      <c r="S14" s="283"/>
    </row>
    <row r="15" spans="1:19">
      <c r="A15" s="260">
        <v>0</v>
      </c>
      <c r="B15" s="277">
        <v>65</v>
      </c>
      <c r="C15" s="273" t="s">
        <v>125</v>
      </c>
      <c r="D15" s="261">
        <v>25</v>
      </c>
      <c r="E15" s="253"/>
      <c r="F15" s="263">
        <v>0</v>
      </c>
      <c r="G15" s="263">
        <v>1625</v>
      </c>
      <c r="H15" s="317"/>
      <c r="I15" s="310">
        <v>75</v>
      </c>
      <c r="J15" s="277">
        <v>80</v>
      </c>
      <c r="K15" s="295">
        <v>85</v>
      </c>
      <c r="L15" s="273" t="s">
        <v>126</v>
      </c>
      <c r="M15" s="261">
        <v>25</v>
      </c>
      <c r="N15" s="275"/>
      <c r="O15" s="263">
        <v>1875</v>
      </c>
      <c r="P15" s="311">
        <v>2125</v>
      </c>
      <c r="Q15" s="252"/>
      <c r="R15" s="252"/>
      <c r="S15" s="283"/>
    </row>
    <row r="16" spans="1:19">
      <c r="A16" s="260">
        <v>120</v>
      </c>
      <c r="B16" s="277">
        <v>68</v>
      </c>
      <c r="C16" s="273" t="s">
        <v>127</v>
      </c>
      <c r="D16" s="261">
        <v>25</v>
      </c>
      <c r="E16" s="253"/>
      <c r="F16" s="263">
        <v>3000</v>
      </c>
      <c r="G16" s="263">
        <v>1700</v>
      </c>
      <c r="H16" s="317"/>
      <c r="I16" s="310">
        <v>15</v>
      </c>
      <c r="J16" s="277">
        <v>25</v>
      </c>
      <c r="K16" s="295">
        <v>17</v>
      </c>
      <c r="L16" s="273" t="s">
        <v>128</v>
      </c>
      <c r="M16" s="261">
        <v>25</v>
      </c>
      <c r="N16" s="275"/>
      <c r="O16" s="263">
        <v>375</v>
      </c>
      <c r="P16" s="311">
        <v>425</v>
      </c>
      <c r="Q16" s="252"/>
      <c r="R16" s="252"/>
      <c r="S16" s="283"/>
    </row>
    <row r="17" spans="1:19">
      <c r="A17" s="260"/>
      <c r="B17" s="277"/>
      <c r="C17" s="273"/>
      <c r="D17" s="261"/>
      <c r="E17" s="253"/>
      <c r="F17" s="263"/>
      <c r="G17" s="263"/>
      <c r="H17" s="317"/>
      <c r="I17" s="310">
        <v>0</v>
      </c>
      <c r="J17" s="277">
        <v>12</v>
      </c>
      <c r="K17" s="295">
        <v>14</v>
      </c>
      <c r="L17" s="273" t="s">
        <v>129</v>
      </c>
      <c r="M17" s="261">
        <v>15</v>
      </c>
      <c r="N17" s="275"/>
      <c r="O17" s="263">
        <v>0</v>
      </c>
      <c r="P17" s="311">
        <v>210</v>
      </c>
      <c r="Q17" s="252"/>
      <c r="R17" s="252"/>
      <c r="S17" s="283"/>
    </row>
    <row r="18" spans="1:19">
      <c r="A18" s="260">
        <v>120</v>
      </c>
      <c r="B18" s="277">
        <v>3</v>
      </c>
      <c r="C18" s="273" t="s">
        <v>130</v>
      </c>
      <c r="D18" s="261">
        <v>25</v>
      </c>
      <c r="E18" s="253"/>
      <c r="F18" s="263">
        <v>0</v>
      </c>
      <c r="G18" s="263">
        <v>75</v>
      </c>
      <c r="H18" s="317"/>
      <c r="I18" s="310">
        <v>0</v>
      </c>
      <c r="J18" s="277"/>
      <c r="K18" s="295">
        <v>10</v>
      </c>
      <c r="L18" s="273" t="s">
        <v>131</v>
      </c>
      <c r="M18" s="261">
        <v>25</v>
      </c>
      <c r="N18" s="275"/>
      <c r="O18" s="263">
        <v>0</v>
      </c>
      <c r="P18" s="311">
        <v>250</v>
      </c>
      <c r="Q18" s="283"/>
      <c r="R18" s="283"/>
      <c r="S18" s="283"/>
    </row>
    <row r="19" spans="1:19">
      <c r="A19" s="253"/>
      <c r="B19" s="253"/>
      <c r="C19" s="253"/>
      <c r="D19" s="253"/>
      <c r="E19" s="253"/>
      <c r="F19" s="254">
        <f>SUM(F8:F18)</f>
        <v>7950</v>
      </c>
      <c r="G19" s="254">
        <f>SUM(G8:G18)</f>
        <v>10515</v>
      </c>
      <c r="H19" s="317"/>
      <c r="I19" s="312"/>
      <c r="J19" s="253"/>
      <c r="K19" s="253"/>
      <c r="L19" s="253"/>
      <c r="M19" s="253"/>
      <c r="N19" s="275"/>
      <c r="O19" s="254">
        <f>SUM(O8:O18)</f>
        <v>9945</v>
      </c>
      <c r="P19" s="313">
        <f>SUM(P8:P18)</f>
        <v>10090</v>
      </c>
      <c r="Q19" s="283"/>
      <c r="R19" s="283"/>
      <c r="S19" s="283"/>
    </row>
    <row r="20" spans="1:19">
      <c r="A20" s="259"/>
      <c r="B20" s="259"/>
      <c r="C20" s="273"/>
      <c r="D20" s="266"/>
      <c r="E20" s="253"/>
      <c r="F20" s="262"/>
      <c r="G20" s="262"/>
      <c r="H20" s="317"/>
      <c r="I20" s="314"/>
      <c r="J20" s="259"/>
      <c r="K20" s="259"/>
      <c r="L20" s="273"/>
      <c r="M20" s="266"/>
      <c r="N20" s="253"/>
      <c r="O20" s="262"/>
      <c r="P20" s="315"/>
      <c r="Q20" s="283"/>
      <c r="R20" s="283"/>
      <c r="S20" s="283"/>
    </row>
    <row r="21" spans="1:19">
      <c r="A21" s="271"/>
      <c r="B21" s="271"/>
      <c r="C21" s="272"/>
      <c r="D21" s="271"/>
      <c r="E21" s="271"/>
      <c r="F21" s="271"/>
      <c r="G21" s="271"/>
      <c r="H21" s="317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</row>
    <row r="22" spans="1:19" ht="15.75" thickBot="1">
      <c r="A22" s="253"/>
      <c r="B22" s="253"/>
      <c r="C22" s="253"/>
      <c r="D22" s="253"/>
      <c r="E22" s="253"/>
      <c r="F22" s="253"/>
      <c r="G22" s="253"/>
      <c r="H22" s="317"/>
      <c r="I22" s="284"/>
      <c r="J22" s="283"/>
      <c r="K22" s="283"/>
      <c r="L22" s="283"/>
      <c r="M22" s="283"/>
      <c r="N22" s="283"/>
      <c r="O22" s="283"/>
      <c r="P22" s="283"/>
      <c r="Q22" s="283"/>
      <c r="R22" s="283"/>
      <c r="S22" s="283"/>
    </row>
    <row r="23" spans="1:19">
      <c r="A23" s="279" t="s">
        <v>132</v>
      </c>
      <c r="B23" s="278"/>
      <c r="C23" s="278"/>
      <c r="D23" s="278"/>
      <c r="E23" s="278"/>
      <c r="F23" s="278"/>
      <c r="G23" s="278"/>
      <c r="H23" s="317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</row>
    <row r="24" spans="1:19">
      <c r="A24" s="264"/>
      <c r="B24" s="264"/>
      <c r="C24" s="259" t="s">
        <v>133</v>
      </c>
      <c r="D24" s="265"/>
      <c r="E24" s="253"/>
      <c r="F24" s="266">
        <v>0</v>
      </c>
      <c r="G24" s="266">
        <v>0</v>
      </c>
      <c r="H24" s="317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</row>
    <row r="25" spans="1:19">
      <c r="A25" s="267"/>
      <c r="B25" s="267"/>
      <c r="C25" s="259" t="s">
        <v>134</v>
      </c>
      <c r="D25" s="261"/>
      <c r="E25" s="253"/>
      <c r="F25" s="266">
        <v>0</v>
      </c>
      <c r="G25" s="266">
        <v>0</v>
      </c>
      <c r="H25" s="317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</row>
    <row r="26" spans="1:19">
      <c r="A26" s="267"/>
      <c r="B26" s="267"/>
      <c r="C26" s="259" t="s">
        <v>135</v>
      </c>
      <c r="D26" s="261"/>
      <c r="E26" s="253"/>
      <c r="F26" s="268">
        <v>0</v>
      </c>
      <c r="G26" s="268">
        <v>0</v>
      </c>
      <c r="H26" s="317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</row>
    <row r="27" spans="1:19">
      <c r="A27" s="253"/>
      <c r="B27" s="253"/>
      <c r="C27" s="253"/>
      <c r="D27" s="253"/>
      <c r="E27" s="253"/>
      <c r="F27" s="269">
        <v>0</v>
      </c>
      <c r="G27" s="269">
        <v>0</v>
      </c>
      <c r="H27" s="317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</row>
    <row r="28" spans="1:19">
      <c r="A28" s="267"/>
      <c r="B28" s="267"/>
      <c r="C28" s="270"/>
      <c r="D28" s="261"/>
      <c r="E28" s="253"/>
      <c r="F28" s="266"/>
      <c r="G28" s="266"/>
      <c r="H28" s="317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</row>
    <row r="29" spans="1:19">
      <c r="A29" s="267"/>
      <c r="B29" s="267"/>
      <c r="C29" s="270"/>
      <c r="D29" s="261"/>
      <c r="E29" s="253"/>
      <c r="F29" s="266"/>
      <c r="G29" s="266"/>
      <c r="H29" s="317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</row>
    <row r="30" spans="1:19">
      <c r="A30" s="267"/>
      <c r="B30" s="267"/>
      <c r="C30" s="270"/>
      <c r="D30" s="261"/>
      <c r="E30" s="253"/>
      <c r="F30" s="268"/>
      <c r="G30" s="268"/>
      <c r="H30" s="317"/>
      <c r="I30" s="252"/>
      <c r="J30" s="283"/>
      <c r="K30" s="283"/>
      <c r="L30" s="283"/>
      <c r="M30" s="283"/>
      <c r="N30" s="283"/>
      <c r="O30" s="283"/>
      <c r="P30" s="283"/>
      <c r="Q30" s="283"/>
      <c r="R30" s="283"/>
      <c r="S30" s="283"/>
    </row>
    <row r="31" spans="1:19">
      <c r="A31" s="253"/>
      <c r="B31" s="253"/>
      <c r="C31" s="253"/>
      <c r="D31" s="253"/>
      <c r="E31" s="253"/>
      <c r="F31" s="269"/>
      <c r="G31" s="269"/>
      <c r="H31" s="317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</row>
    <row r="32" spans="1:19">
      <c r="A32" s="271"/>
      <c r="B32" s="271"/>
      <c r="C32" s="271"/>
      <c r="D32" s="271"/>
      <c r="E32" s="271"/>
      <c r="F32" s="283"/>
      <c r="G32" s="271"/>
      <c r="H32" s="317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</row>
    <row r="39" spans="3:3">
      <c r="C39" s="281"/>
    </row>
    <row r="40" spans="3:3">
      <c r="C40" s="281"/>
    </row>
    <row r="41" spans="3:3">
      <c r="C41" s="281"/>
    </row>
    <row r="42" spans="3:3">
      <c r="C42" s="281"/>
    </row>
    <row r="43" spans="3:3">
      <c r="C43" s="281"/>
    </row>
    <row r="44" spans="3:3">
      <c r="C44" s="281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Expenses</vt:lpstr>
      <vt:lpstr>Income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E Williams</dc:creator>
  <cp:lastModifiedBy>Morgan E Williams</cp:lastModifiedBy>
  <cp:lastPrinted>2014-09-01T15:12:36Z</cp:lastPrinted>
  <dcterms:created xsi:type="dcterms:W3CDTF">2014-08-31T17:40:12Z</dcterms:created>
  <dcterms:modified xsi:type="dcterms:W3CDTF">2014-09-01T16:38:24Z</dcterms:modified>
</cp:coreProperties>
</file>